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nasimpson\Downloads\"/>
    </mc:Choice>
  </mc:AlternateContent>
  <xr:revisionPtr revIDLastSave="0" documentId="8_{7F5D0961-6D2A-4855-BBE5-06A0155FED5F}" xr6:coauthVersionLast="47" xr6:coauthVersionMax="47" xr10:uidLastSave="{00000000-0000-0000-0000-000000000000}"/>
  <bookViews>
    <workbookView xWindow="-120" yWindow="-120" windowWidth="29040" windowHeight="15840" activeTab="1" xr2:uid="{0000566B-1FE7-4E2B-9401-9710CF8C63F4}"/>
  </bookViews>
  <sheets>
    <sheet name="Cumulative Value £1m - £5m" sheetId="1" r:id="rId1"/>
    <sheet name="Cumulative Value £5m+" sheetId="2" r:id="rId2"/>
  </sheets>
  <definedNames>
    <definedName name="_Hlk97043796" localSheetId="1">'Cumulative Value £5m+'!#REF!</definedName>
    <definedName name="_Hlk98491781" localSheetId="1">'Cumulative Value £5m+'!#REF!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9" i="1"/>
  <c r="D30" i="1"/>
  <c r="D31" i="1"/>
  <c r="D33" i="1"/>
  <c r="D34" i="1"/>
  <c r="D35" i="1"/>
  <c r="D37" i="1"/>
  <c r="D38" i="1"/>
  <c r="D39" i="1"/>
  <c r="D41" i="1"/>
  <c r="D42" i="1"/>
  <c r="D43" i="1"/>
  <c r="D44" i="1"/>
  <c r="D45" i="1"/>
  <c r="D47" i="1"/>
  <c r="D7" i="1"/>
  <c r="G24" i="2"/>
  <c r="H47" i="1" l="1"/>
  <c r="G47" i="1"/>
  <c r="F47" i="1"/>
  <c r="E47" i="1"/>
  <c r="C47" i="1"/>
  <c r="H45" i="1"/>
  <c r="G45" i="1"/>
  <c r="F45" i="1"/>
  <c r="E45" i="1"/>
  <c r="C45" i="1"/>
  <c r="H44" i="1"/>
  <c r="G44" i="1"/>
  <c r="F44" i="1"/>
  <c r="E44" i="1"/>
  <c r="C44" i="1"/>
  <c r="H43" i="1"/>
  <c r="G43" i="1"/>
  <c r="F43" i="1"/>
  <c r="E43" i="1"/>
  <c r="C43" i="1"/>
  <c r="H42" i="1"/>
  <c r="G42" i="1"/>
  <c r="F42" i="1"/>
  <c r="E42" i="1"/>
  <c r="C42" i="1"/>
  <c r="H41" i="1"/>
  <c r="G41" i="1"/>
  <c r="F41" i="1"/>
  <c r="E41" i="1"/>
  <c r="C41" i="1"/>
  <c r="H39" i="1"/>
  <c r="G39" i="1"/>
  <c r="F39" i="1"/>
  <c r="E39" i="1"/>
  <c r="C39" i="1"/>
  <c r="H38" i="1"/>
  <c r="G38" i="1"/>
  <c r="F38" i="1"/>
  <c r="E38" i="1"/>
  <c r="C38" i="1"/>
  <c r="H37" i="1"/>
  <c r="G37" i="1"/>
  <c r="F37" i="1"/>
  <c r="E37" i="1"/>
  <c r="C37" i="1"/>
  <c r="H35" i="1"/>
  <c r="G35" i="1"/>
  <c r="F35" i="1"/>
  <c r="E35" i="1"/>
  <c r="C35" i="1"/>
  <c r="H34" i="1"/>
  <c r="G34" i="1"/>
  <c r="F34" i="1"/>
  <c r="E34" i="1"/>
  <c r="C34" i="1"/>
  <c r="H33" i="1"/>
  <c r="G33" i="1"/>
  <c r="F33" i="1"/>
  <c r="E33" i="1"/>
  <c r="C33" i="1"/>
  <c r="C32" i="1"/>
  <c r="H31" i="1"/>
  <c r="G31" i="1"/>
  <c r="F31" i="1"/>
  <c r="E31" i="1"/>
  <c r="C31" i="1"/>
  <c r="H30" i="1"/>
  <c r="G30" i="1"/>
  <c r="F30" i="1"/>
  <c r="E30" i="1"/>
  <c r="C30" i="1"/>
  <c r="H29" i="1"/>
  <c r="G29" i="1"/>
  <c r="F29" i="1"/>
  <c r="E29" i="1"/>
  <c r="C29" i="1"/>
  <c r="H27" i="1"/>
  <c r="G27" i="1"/>
  <c r="F27" i="1"/>
  <c r="E27" i="1"/>
  <c r="C27" i="1"/>
  <c r="H26" i="1"/>
  <c r="G26" i="1"/>
  <c r="F26" i="1"/>
  <c r="E26" i="1"/>
  <c r="C26" i="1"/>
  <c r="I20" i="2" l="1"/>
  <c r="H20" i="2" s="1"/>
  <c r="I19" i="2"/>
  <c r="H19" i="2" s="1"/>
  <c r="G22" i="2" l="1"/>
  <c r="F22" i="2" s="1"/>
  <c r="G23" i="2"/>
  <c r="F23" i="2" s="1"/>
  <c r="F24" i="2"/>
  <c r="G25" i="2"/>
  <c r="F25" i="2" s="1"/>
  <c r="G26" i="2"/>
  <c r="F26" i="2" s="1"/>
  <c r="G27" i="2"/>
  <c r="F27" i="2" s="1"/>
  <c r="G28" i="2"/>
  <c r="F28" i="2" s="1"/>
  <c r="G29" i="2"/>
  <c r="F29" i="2" s="1"/>
  <c r="G30" i="2"/>
  <c r="F30" i="2" s="1"/>
  <c r="G31" i="2"/>
  <c r="F31" i="2" s="1"/>
  <c r="G21" i="2"/>
  <c r="F21" i="2" s="1"/>
  <c r="O30" i="2"/>
  <c r="N30" i="2" s="1"/>
  <c r="O29" i="2"/>
  <c r="N29" i="2" s="1"/>
  <c r="O28" i="2"/>
  <c r="N28" i="2" s="1"/>
  <c r="O26" i="2"/>
  <c r="O24" i="2"/>
  <c r="N24" i="2" s="1"/>
  <c r="O22" i="2"/>
  <c r="N22" i="2" s="1"/>
  <c r="O21" i="2"/>
  <c r="N21" i="2" s="1"/>
  <c r="O19" i="2"/>
  <c r="N19" i="2" s="1"/>
  <c r="O18" i="2"/>
  <c r="N18" i="2" s="1"/>
  <c r="O17" i="2"/>
  <c r="N17" i="2" s="1"/>
  <c r="O16" i="2"/>
  <c r="N16" i="2" s="1"/>
  <c r="O13" i="2"/>
  <c r="N13" i="2" s="1"/>
  <c r="O11" i="2"/>
  <c r="N11" i="2" s="1"/>
  <c r="L11" i="2"/>
  <c r="K11" i="2" s="1"/>
  <c r="L12" i="2"/>
  <c r="K12" i="2" s="1"/>
  <c r="L13" i="2"/>
  <c r="K13" i="2" s="1"/>
  <c r="L14" i="2"/>
  <c r="K14" i="2" s="1"/>
  <c r="L15" i="2"/>
  <c r="K15" i="2" s="1"/>
  <c r="L16" i="2"/>
  <c r="K16" i="2" s="1"/>
  <c r="L17" i="2"/>
  <c r="K17" i="2" s="1"/>
  <c r="L18" i="2"/>
  <c r="K18" i="2" s="1"/>
  <c r="L19" i="2"/>
  <c r="K19" i="2" s="1"/>
  <c r="L20" i="2"/>
  <c r="K20" i="2" s="1"/>
  <c r="H11" i="2"/>
  <c r="H12" i="2"/>
  <c r="H13" i="2"/>
  <c r="H14" i="2"/>
  <c r="H15" i="2"/>
  <c r="H16" i="2"/>
  <c r="H17" i="2"/>
  <c r="H18" i="2"/>
  <c r="O10" i="2"/>
  <c r="E27" i="2" l="1"/>
  <c r="D27" i="2" s="1"/>
  <c r="C27" i="2" s="1"/>
  <c r="E26" i="2"/>
  <c r="D26" i="2" s="1"/>
  <c r="C26" i="2" s="1"/>
  <c r="E21" i="2"/>
  <c r="D21" i="2" s="1"/>
  <c r="C21" i="2" s="1"/>
  <c r="E24" i="2"/>
  <c r="D24" i="2" s="1"/>
  <c r="C24" i="2" s="1"/>
  <c r="E28" i="2"/>
  <c r="D28" i="2" s="1"/>
  <c r="C28" i="2" s="1"/>
  <c r="E25" i="2"/>
  <c r="D25" i="2" s="1"/>
  <c r="C25" i="2" s="1"/>
  <c r="E31" i="2"/>
  <c r="D31" i="2" s="1"/>
  <c r="C31" i="2" s="1"/>
  <c r="E23" i="2"/>
  <c r="D23" i="2" s="1"/>
  <c r="C23" i="2" s="1"/>
  <c r="E30" i="2"/>
  <c r="D30" i="2" s="1"/>
  <c r="C30" i="2" s="1"/>
  <c r="E22" i="2"/>
  <c r="D22" i="2" s="1"/>
  <c r="C22" i="2" s="1"/>
  <c r="E29" i="2"/>
  <c r="D29" i="2" s="1"/>
  <c r="C29" i="2" s="1"/>
  <c r="N26" i="2"/>
  <c r="H16" i="1"/>
  <c r="G16" i="1" s="1"/>
  <c r="F16" i="1" s="1"/>
  <c r="H17" i="1"/>
  <c r="G17" i="1" s="1"/>
  <c r="F17" i="1" s="1"/>
  <c r="H18" i="1"/>
  <c r="G18" i="1" s="1"/>
  <c r="F18" i="1" s="1"/>
  <c r="H19" i="1"/>
  <c r="G19" i="1" s="1"/>
  <c r="F19" i="1" s="1"/>
  <c r="H20" i="1"/>
  <c r="G20" i="1" s="1"/>
  <c r="F20" i="1" s="1"/>
  <c r="H21" i="1"/>
  <c r="G21" i="1" s="1"/>
  <c r="F21" i="1" s="1"/>
  <c r="H22" i="1"/>
  <c r="G22" i="1" s="1"/>
  <c r="F22" i="1" s="1"/>
  <c r="H23" i="1"/>
  <c r="G23" i="1" s="1"/>
  <c r="F23" i="1" s="1"/>
  <c r="H24" i="1"/>
  <c r="G24" i="1" s="1"/>
  <c r="F24" i="1" s="1"/>
  <c r="H25" i="1"/>
  <c r="G25" i="1" s="1"/>
  <c r="F25" i="1" s="1"/>
  <c r="E25" i="1" s="1"/>
  <c r="C25" i="1" s="1"/>
  <c r="H11" i="1"/>
  <c r="G11" i="1" s="1"/>
  <c r="F11" i="1" s="1"/>
  <c r="H12" i="1"/>
  <c r="G12" i="1" s="1"/>
  <c r="F12" i="1" s="1"/>
  <c r="H13" i="1"/>
  <c r="G13" i="1" s="1"/>
  <c r="F13" i="1" s="1"/>
  <c r="H14" i="1"/>
  <c r="G14" i="1" s="1"/>
  <c r="F14" i="1" s="1"/>
  <c r="H15" i="1"/>
  <c r="G15" i="1" s="1"/>
  <c r="F15" i="1" s="1"/>
  <c r="H10" i="1"/>
  <c r="G10" i="1" s="1"/>
  <c r="F10" i="1" s="1"/>
  <c r="E17" i="1" l="1"/>
  <c r="C17" i="1" s="1"/>
  <c r="E18" i="1"/>
  <c r="C18" i="1" s="1"/>
  <c r="E24" i="1"/>
  <c r="C24" i="1" s="1"/>
  <c r="E16" i="1"/>
  <c r="C16" i="1" s="1"/>
  <c r="E10" i="1"/>
  <c r="C10" i="1" s="1"/>
  <c r="E23" i="1"/>
  <c r="C23" i="1" s="1"/>
  <c r="E19" i="1"/>
  <c r="C19" i="1" s="1"/>
  <c r="E15" i="1"/>
  <c r="C15" i="1" s="1"/>
  <c r="E22" i="1"/>
  <c r="C22" i="1" s="1"/>
  <c r="E11" i="1"/>
  <c r="C11" i="1" s="1"/>
  <c r="E14" i="1"/>
  <c r="C14" i="1" s="1"/>
  <c r="E21" i="1"/>
  <c r="C21" i="1" s="1"/>
  <c r="E12" i="1"/>
  <c r="C12" i="1" s="1"/>
  <c r="E13" i="1"/>
  <c r="C13" i="1" s="1"/>
  <c r="E20" i="1"/>
  <c r="C20" i="1" s="1"/>
  <c r="G20" i="2"/>
  <c r="F20" i="2" s="1"/>
  <c r="G19" i="2"/>
  <c r="F19" i="2" s="1"/>
  <c r="G18" i="2"/>
  <c r="F18" i="2" s="1"/>
  <c r="E18" i="2" s="1"/>
  <c r="D18" i="2" s="1"/>
  <c r="C18" i="2" s="1"/>
  <c r="G17" i="2"/>
  <c r="F17" i="2" s="1"/>
  <c r="E17" i="2" s="1"/>
  <c r="D17" i="2" s="1"/>
  <c r="C17" i="2" s="1"/>
  <c r="G16" i="2"/>
  <c r="F16" i="2" s="1"/>
  <c r="E16" i="2" s="1"/>
  <c r="D16" i="2" s="1"/>
  <c r="C16" i="2" s="1"/>
  <c r="G15" i="2"/>
  <c r="F15" i="2" s="1"/>
  <c r="E15" i="2" s="1"/>
  <c r="D15" i="2" s="1"/>
  <c r="C15" i="2" s="1"/>
  <c r="G14" i="2"/>
  <c r="F14" i="2" s="1"/>
  <c r="E14" i="2" s="1"/>
  <c r="D14" i="2" s="1"/>
  <c r="C14" i="2" s="1"/>
  <c r="G13" i="2"/>
  <c r="F13" i="2" s="1"/>
  <c r="E13" i="2" s="1"/>
  <c r="D13" i="2" s="1"/>
  <c r="C13" i="2" s="1"/>
  <c r="G12" i="2"/>
  <c r="F12" i="2" s="1"/>
  <c r="E12" i="2" s="1"/>
  <c r="D12" i="2" s="1"/>
  <c r="C12" i="2" s="1"/>
  <c r="N10" i="2"/>
  <c r="G11" i="2"/>
  <c r="F11" i="2" s="1"/>
  <c r="E11" i="2" s="1"/>
  <c r="D11" i="2" s="1"/>
  <c r="C11" i="2" s="1"/>
  <c r="L10" i="2"/>
  <c r="K10" i="2" s="1"/>
  <c r="H10" i="2"/>
  <c r="G10" i="2" s="1"/>
  <c r="F10" i="2" s="1"/>
  <c r="E10" i="2" s="1"/>
  <c r="D10" i="2" s="1"/>
  <c r="C10" i="2" s="1"/>
  <c r="H8" i="1"/>
  <c r="G8" i="1" s="1"/>
  <c r="F8" i="1" s="1"/>
  <c r="H9" i="1"/>
  <c r="G9" i="1" s="1"/>
  <c r="F9" i="1" s="1"/>
  <c r="H7" i="1"/>
  <c r="G7" i="1" s="1"/>
  <c r="F7" i="1" s="1"/>
  <c r="H6" i="1"/>
  <c r="G6" i="1" s="1"/>
  <c r="F6" i="1" s="1"/>
  <c r="E9" i="1" l="1"/>
  <c r="C9" i="1" s="1"/>
  <c r="E7" i="1"/>
  <c r="C7" i="1" s="1"/>
  <c r="E8" i="1"/>
  <c r="C8" i="1" s="1"/>
  <c r="E6" i="1"/>
  <c r="D6" i="1" s="1"/>
  <c r="C6" i="1" s="1"/>
  <c r="E20" i="2"/>
  <c r="D20" i="2" s="1"/>
  <c r="C20" i="2" s="1"/>
  <c r="E19" i="2"/>
  <c r="D19" i="2" s="1"/>
  <c r="C19" i="2" s="1"/>
</calcChain>
</file>

<file path=xl/sharedStrings.xml><?xml version="1.0" encoding="utf-8"?>
<sst xmlns="http://schemas.openxmlformats.org/spreadsheetml/2006/main" count="87" uniqueCount="42">
  <si>
    <t>SINGLE ASSURANCE FRAMEWORK APPROVAL REPORTING TIMELINES &amp; DEADLINE DATES</t>
  </si>
  <si>
    <t>Week No.</t>
  </si>
  <si>
    <t>1*</t>
  </si>
  <si>
    <r>
      <t xml:space="preserve">Cumulative Value: 
</t>
    </r>
    <r>
      <rPr>
        <b/>
        <sz val="11"/>
        <color theme="9"/>
        <rFont val="Calibri"/>
        <family val="2"/>
        <scheme val="minor"/>
      </rPr>
      <t>£1m - £5m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0" tint="-0.499984740745262"/>
        <rFont val="Calibri"/>
        <family val="2"/>
        <scheme val="minor"/>
      </rPr>
      <t>Approval by Statutory Officers Panel</t>
    </r>
  </si>
  <si>
    <t xml:space="preserve">Business Case received by Programme Assurance &amp; Appraisal
(with Legal &amp; Finance clearance)
by: </t>
  </si>
  <si>
    <t>BCAT activity undertaken and draft Assurance Observation Report to Project Sponsor by:</t>
  </si>
  <si>
    <t>Final version of Assurance Observation Report agreed by Project sponsor and updates to Business Case (inc. Exec Director consideration) in response to Obs Report received by:</t>
  </si>
  <si>
    <t>Risk &amp; Investment Appraisal output to Project Sponsor 
by:</t>
  </si>
  <si>
    <t>Project Sponsor responds to Risk &amp; Investment Appraisal Report and updates Business Case (If required)
by</t>
  </si>
  <si>
    <t>Statutory Officers Panel Reports due in by:</t>
  </si>
  <si>
    <r>
      <t xml:space="preserve">STATUTORY OFFICERS MEETING 
</t>
    </r>
    <r>
      <rPr>
        <b/>
        <i/>
        <sz val="8"/>
        <rFont val="Calibri"/>
        <family val="2"/>
        <scheme val="minor"/>
      </rPr>
      <t>*Subject to change due to Officer availability</t>
    </r>
  </si>
  <si>
    <t>10WDS</t>
  </si>
  <si>
    <t>5WDS</t>
  </si>
  <si>
    <r>
      <t xml:space="preserve">*Please note that these dates are a deadline and early engagement with the Programme Assurance and Appraisal Team is recommended to enable effective resource planning and subsequent deadline dates to be met
</t>
    </r>
    <r>
      <rPr>
        <b/>
        <sz val="10"/>
        <color rgb="FF000000"/>
        <rFont val="Calibri"/>
        <family val="2"/>
        <scheme val="minor"/>
      </rPr>
      <t>ProgrammeAssuranceandAppraisal@wmca.org.uk</t>
    </r>
  </si>
  <si>
    <r>
      <rPr>
        <sz val="11"/>
        <color theme="1"/>
        <rFont val="Calibri"/>
        <family val="2"/>
        <scheme val="minor"/>
      </rPr>
      <t>Cumulative Value: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9"/>
        <rFont val="Calibri"/>
        <family val="2"/>
        <scheme val="minor"/>
      </rPr>
      <t>£5m-£20m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theme="0" tint="-0.499984740745262"/>
        <rFont val="Calibri"/>
        <family val="2"/>
        <scheme val="minor"/>
      </rPr>
      <t>Approval by Investment Board</t>
    </r>
  </si>
  <si>
    <t>Risk &amp; Investment Appraisal output  by:</t>
  </si>
  <si>
    <t>Project Sponsor responds to Risk &amp; Investment Appraisal Output and updates Business Case (using track changes) 
by</t>
  </si>
  <si>
    <t>Investment Panel Reports due into Governance by:</t>
  </si>
  <si>
    <t>Investment Panel 
dispatch date:</t>
  </si>
  <si>
    <t>INVESTMENT PANEL 
MEETING</t>
  </si>
  <si>
    <t>Investment Board Reports due into Governance by:</t>
  </si>
  <si>
    <t>Investment Board
dispatch date:</t>
  </si>
  <si>
    <t>INVESTMENT BOARD MEETING</t>
  </si>
  <si>
    <t>2WDS</t>
  </si>
  <si>
    <t>6WDS</t>
  </si>
  <si>
    <r>
      <rPr>
        <sz val="11"/>
        <color theme="1"/>
        <rFont val="Calibri"/>
        <family val="2"/>
        <scheme val="minor"/>
      </rPr>
      <t>Cumulative Value: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9"/>
        <rFont val="Calibri"/>
        <family val="2"/>
        <scheme val="minor"/>
      </rPr>
      <t>&gt;£5m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theme="0" tint="-0.499984740745262"/>
        <rFont val="Calibri"/>
        <family val="2"/>
        <scheme val="minor"/>
      </rPr>
      <t>Approval by WMCA Board</t>
    </r>
  </si>
  <si>
    <t>Draft Assurance Observation Report to Project Sponsor by:</t>
  </si>
  <si>
    <t>Project sponsor updates Business Case in response to Obs Report
Final version received by:</t>
  </si>
  <si>
    <t>Risk &amp; Investment Appraisal output (over £1m) by:</t>
  </si>
  <si>
    <t>Reports due into Governance by:</t>
  </si>
  <si>
    <t>WMCA Board Papers due into Governance by:</t>
  </si>
  <si>
    <t>WMCA Board Dispatch date:</t>
  </si>
  <si>
    <t>WMCA BOARD 
MEETING</t>
  </si>
  <si>
    <t>FD Meetings</t>
  </si>
  <si>
    <t>3WDS</t>
  </si>
  <si>
    <t>1WD</t>
  </si>
  <si>
    <r>
      <rPr>
        <sz val="11"/>
        <color theme="1"/>
        <rFont val="Calibri"/>
        <family val="2"/>
        <scheme val="minor"/>
      </rPr>
      <t>Cumulative Value: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9"/>
        <rFont val="Calibri"/>
        <family val="2"/>
        <scheme val="minor"/>
      </rPr>
      <t>&gt;£20m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theme="0" tint="-0.499984740745262"/>
        <rFont val="Calibri"/>
        <family val="2"/>
        <scheme val="minor"/>
      </rPr>
      <t>Approval by WMCA Board</t>
    </r>
  </si>
  <si>
    <t>WMCA Board Reports due into Governance by:</t>
  </si>
  <si>
    <t>APPROVAL DATES</t>
  </si>
  <si>
    <t xml:space="preserve"> </t>
  </si>
  <si>
    <t>6-8WDS</t>
  </si>
  <si>
    <t>1WDS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</si>
</sst>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rgb="FF0000FF"/>
      <name val="Arial"/>
      <family val="2"/>
    </font>
    <font>
      <sz val="10"/>
      <color rgb="FF0000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/>
      <diagonal/>
    </border>
    <border>
      <left style="thin">
        <color theme="0" tint="-0.24994659260841701"/>
      </left>
      <right/>
      <top/>
      <bottom style="medium">
        <color auto="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auto="1"/>
      </bottom>
      <diagonal/>
    </border>
    <border>
      <left/>
      <right style="thin">
        <color theme="0" tint="-0.24994659260841701"/>
      </right>
      <top style="medium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indexed="64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indexed="64"/>
      </bottom>
      <diagonal/>
    </border>
    <border>
      <left style="medium">
        <color theme="0" tint="-4.9989318521683403E-2"/>
      </left>
      <right style="medium">
        <color indexed="64"/>
      </right>
      <top style="medium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theme="0" tint="-4.9989318521683403E-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auto="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auto="1"/>
      </bottom>
      <diagonal/>
    </border>
    <border>
      <left style="medium">
        <color indexed="64"/>
      </left>
      <right style="medium">
        <color theme="0" tint="-0.24994659260841701"/>
      </right>
      <top style="medium">
        <color theme="0" tint="-0.14999847407452621"/>
      </top>
      <bottom style="medium">
        <color indexed="64"/>
      </bottom>
      <diagonal/>
    </border>
    <border>
      <left/>
      <right style="medium">
        <color theme="0" tint="-0.24994659260841701"/>
      </right>
      <top style="medium">
        <color theme="0" tint="-0.14999847407452621"/>
      </top>
      <bottom style="medium">
        <color auto="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14999847407452621"/>
      </top>
      <bottom style="medium">
        <color auto="1"/>
      </bottom>
      <diagonal/>
    </border>
    <border>
      <left style="medium">
        <color theme="0" tint="-0.24994659260841701"/>
      </left>
      <right style="medium">
        <color theme="0" tint="-0.14999847407452621"/>
      </right>
      <top style="medium">
        <color theme="0" tint="-0.14999847407452621"/>
      </top>
      <bottom style="medium">
        <color indexed="64"/>
      </bottom>
      <diagonal/>
    </border>
    <border>
      <left style="medium">
        <color theme="0" tint="-0.1499984740745262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/>
      <right style="medium">
        <color theme="0" tint="-0.14999847407452621"/>
      </right>
      <top style="medium">
        <color auto="1"/>
      </top>
      <bottom/>
      <diagonal/>
    </border>
    <border>
      <left style="medium">
        <color theme="0" tint="-0.1499984740745262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/>
      <right style="medium">
        <color theme="0" tint="-0.1499984740745262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theme="0" tint="-0.14999847407452621"/>
      </right>
      <top style="medium">
        <color auto="1"/>
      </top>
      <bottom/>
      <diagonal/>
    </border>
    <border>
      <left style="thin">
        <color theme="0" tint="-0.24994659260841701"/>
      </left>
      <right style="medium">
        <color theme="0" tint="-0.14999847407452621"/>
      </right>
      <top/>
      <bottom/>
      <diagonal/>
    </border>
    <border>
      <left style="thin">
        <color theme="0" tint="-0.24994659260841701"/>
      </left>
      <right style="medium">
        <color theme="0" tint="-0.14999847407452621"/>
      </right>
      <top/>
      <bottom style="medium">
        <color auto="1"/>
      </bottom>
      <diagonal/>
    </border>
    <border>
      <left style="medium">
        <color theme="0" tint="-0.14999847407452621"/>
      </left>
      <right/>
      <top style="medium">
        <color indexed="64"/>
      </top>
      <bottom/>
      <diagonal/>
    </border>
    <border>
      <left style="thin">
        <color theme="0" tint="-0.24994659260841701"/>
      </left>
      <right style="medium">
        <color theme="0" tint="-0.14999847407452621"/>
      </right>
      <top style="medium">
        <color indexed="64"/>
      </top>
      <bottom style="thin">
        <color theme="0" tint="-0.24994659260841701"/>
      </bottom>
      <diagonal/>
    </border>
    <border>
      <left style="medium">
        <color theme="0" tint="-0.14999847407452621"/>
      </left>
      <right/>
      <top/>
      <bottom/>
      <diagonal/>
    </border>
    <border>
      <left style="thin">
        <color theme="0" tint="-0.24994659260841701"/>
      </left>
      <right style="medium">
        <color theme="0" tint="-0.149998474074526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984740745262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98474074526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9847407452621"/>
      </right>
      <top style="thin">
        <color theme="0" tint="-0.24994659260841701"/>
      </top>
      <bottom style="hair">
        <color auto="1"/>
      </bottom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auto="1"/>
      </top>
      <bottom style="medium">
        <color theme="0" tint="-0.149998474074526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14999847407452621"/>
      </bottom>
      <diagonal/>
    </border>
    <border>
      <left style="thin">
        <color theme="0" tint="-0.24994659260841701"/>
      </left>
      <right style="medium">
        <color theme="0" tint="-0.14999847407452621"/>
      </right>
      <top style="thin">
        <color theme="0" tint="-0.24994659260841701"/>
      </top>
      <bottom style="medium">
        <color theme="0" tint="-0.1499984740745262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vertical="center"/>
    </xf>
    <xf numFmtId="0" fontId="1" fillId="4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16" xfId="0" applyNumberFormat="1" applyFont="1" applyBorder="1" applyAlignment="1">
      <alignment horizontal="center"/>
    </xf>
    <xf numFmtId="14" fontId="6" fillId="0" borderId="17" xfId="0" applyNumberFormat="1" applyFont="1" applyBorder="1" applyAlignment="1">
      <alignment horizontal="center"/>
    </xf>
    <xf numFmtId="14" fontId="8" fillId="2" borderId="17" xfId="0" applyNumberFormat="1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14" fontId="6" fillId="0" borderId="24" xfId="0" applyNumberFormat="1" applyFont="1" applyBorder="1" applyAlignment="1">
      <alignment horizontal="center"/>
    </xf>
    <xf numFmtId="14" fontId="6" fillId="0" borderId="25" xfId="0" applyNumberFormat="1" applyFont="1" applyBorder="1" applyAlignment="1">
      <alignment horizontal="center"/>
    </xf>
    <xf numFmtId="14" fontId="6" fillId="0" borderId="26" xfId="0" applyNumberFormat="1" applyFont="1" applyBorder="1" applyAlignment="1">
      <alignment horizontal="center"/>
    </xf>
    <xf numFmtId="14" fontId="6" fillId="0" borderId="27" xfId="0" applyNumberFormat="1" applyFont="1" applyBorder="1" applyAlignment="1">
      <alignment horizontal="center"/>
    </xf>
    <xf numFmtId="14" fontId="6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0" fillId="0" borderId="0" xfId="0" applyFont="1" applyAlignment="1">
      <alignment vertical="center" wrapText="1"/>
    </xf>
    <xf numFmtId="14" fontId="8" fillId="6" borderId="5" xfId="0" applyNumberFormat="1" applyFont="1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14" fontId="8" fillId="6" borderId="16" xfId="0" applyNumberFormat="1" applyFont="1" applyFill="1" applyBorder="1" applyAlignment="1">
      <alignment horizontal="center" vertical="center" wrapText="1"/>
    </xf>
    <xf numFmtId="14" fontId="8" fillId="6" borderId="17" xfId="0" applyNumberFormat="1" applyFont="1" applyFill="1" applyBorder="1" applyAlignment="1">
      <alignment horizontal="center" vertical="center" wrapText="1"/>
    </xf>
    <xf numFmtId="14" fontId="8" fillId="2" borderId="19" xfId="0" applyNumberFormat="1" applyFont="1" applyFill="1" applyBorder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/>
    </xf>
    <xf numFmtId="14" fontId="8" fillId="6" borderId="19" xfId="0" applyNumberFormat="1" applyFont="1" applyFill="1" applyBorder="1" applyAlignment="1">
      <alignment horizontal="center" vertical="center" wrapText="1"/>
    </xf>
    <xf numFmtId="14" fontId="6" fillId="0" borderId="18" xfId="0" applyNumberFormat="1" applyFont="1" applyBorder="1" applyAlignment="1">
      <alignment horizontal="center"/>
    </xf>
    <xf numFmtId="14" fontId="8" fillId="6" borderId="3" xfId="0" applyNumberFormat="1" applyFont="1" applyFill="1" applyBorder="1" applyAlignment="1">
      <alignment horizontal="center" vertical="center" wrapText="1"/>
    </xf>
    <xf numFmtId="14" fontId="6" fillId="0" borderId="34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8" fillId="2" borderId="36" xfId="0" applyNumberFormat="1" applyFont="1" applyFill="1" applyBorder="1" applyAlignment="1">
      <alignment horizontal="center" vertical="center" wrapText="1"/>
    </xf>
    <xf numFmtId="14" fontId="6" fillId="0" borderId="36" xfId="0" applyNumberFormat="1" applyFont="1" applyBorder="1" applyAlignment="1">
      <alignment horizontal="center"/>
    </xf>
    <xf numFmtId="14" fontId="8" fillId="6" borderId="37" xfId="0" applyNumberFormat="1" applyFont="1" applyFill="1" applyBorder="1" applyAlignment="1">
      <alignment horizontal="center" vertical="center" wrapText="1"/>
    </xf>
    <xf numFmtId="0" fontId="0" fillId="0" borderId="37" xfId="0" applyBorder="1"/>
    <xf numFmtId="14" fontId="8" fillId="2" borderId="38" xfId="0" applyNumberFormat="1" applyFont="1" applyFill="1" applyBorder="1" applyAlignment="1">
      <alignment horizontal="center" vertical="center" wrapText="1"/>
    </xf>
    <xf numFmtId="14" fontId="6" fillId="0" borderId="38" xfId="0" applyNumberFormat="1" applyFont="1" applyBorder="1" applyAlignment="1">
      <alignment horizontal="center"/>
    </xf>
    <xf numFmtId="0" fontId="0" fillId="0" borderId="39" xfId="0" applyBorder="1"/>
    <xf numFmtId="0" fontId="3" fillId="0" borderId="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4" fontId="8" fillId="2" borderId="1" xfId="0" applyNumberFormat="1" applyFont="1" applyFill="1" applyBorder="1" applyAlignment="1">
      <alignment horizontal="center" vertical="center" wrapText="1"/>
    </xf>
    <xf numFmtId="14" fontId="8" fillId="2" borderId="16" xfId="0" applyNumberFormat="1" applyFont="1" applyFill="1" applyBorder="1" applyAlignment="1">
      <alignment horizontal="center" vertical="center" wrapText="1"/>
    </xf>
    <xf numFmtId="14" fontId="14" fillId="6" borderId="17" xfId="0" applyNumberFormat="1" applyFont="1" applyFill="1" applyBorder="1" applyAlignment="1">
      <alignment horizontal="center" vertical="center" wrapText="1"/>
    </xf>
    <xf numFmtId="14" fontId="8" fillId="6" borderId="41" xfId="0" applyNumberFormat="1" applyFont="1" applyFill="1" applyBorder="1" applyAlignment="1">
      <alignment horizontal="center" vertical="center" wrapText="1"/>
    </xf>
    <xf numFmtId="14" fontId="14" fillId="6" borderId="41" xfId="0" applyNumberFormat="1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14" fontId="6" fillId="6" borderId="55" xfId="0" applyNumberFormat="1" applyFont="1" applyFill="1" applyBorder="1" applyAlignment="1">
      <alignment horizontal="center" vertical="center"/>
    </xf>
    <xf numFmtId="14" fontId="6" fillId="6" borderId="59" xfId="0" applyNumberFormat="1" applyFont="1" applyFill="1" applyBorder="1" applyAlignment="1">
      <alignment horizontal="center"/>
    </xf>
    <xf numFmtId="14" fontId="8" fillId="6" borderId="57" xfId="0" applyNumberFormat="1" applyFont="1" applyFill="1" applyBorder="1" applyAlignment="1">
      <alignment horizontal="center" vertical="center" wrapText="1"/>
    </xf>
    <xf numFmtId="14" fontId="8" fillId="6" borderId="58" xfId="0" applyNumberFormat="1" applyFont="1" applyFill="1" applyBorder="1" applyAlignment="1">
      <alignment horizontal="center" vertical="center" wrapText="1"/>
    </xf>
    <xf numFmtId="14" fontId="8" fillId="6" borderId="60" xfId="0" applyNumberFormat="1" applyFont="1" applyFill="1" applyBorder="1" applyAlignment="1">
      <alignment horizontal="center" vertical="center" wrapText="1"/>
    </xf>
    <xf numFmtId="14" fontId="8" fillId="2" borderId="62" xfId="0" applyNumberFormat="1" applyFont="1" applyFill="1" applyBorder="1" applyAlignment="1">
      <alignment horizontal="center" vertical="center" wrapText="1"/>
    </xf>
    <xf numFmtId="14" fontId="6" fillId="0" borderId="62" xfId="0" applyNumberFormat="1" applyFont="1" applyBorder="1" applyAlignment="1">
      <alignment horizontal="center"/>
    </xf>
    <xf numFmtId="14" fontId="8" fillId="6" borderId="62" xfId="0" applyNumberFormat="1" applyFont="1" applyFill="1" applyBorder="1" applyAlignment="1">
      <alignment horizontal="center" vertical="center" wrapText="1"/>
    </xf>
    <xf numFmtId="14" fontId="8" fillId="6" borderId="63" xfId="0" applyNumberFormat="1" applyFont="1" applyFill="1" applyBorder="1" applyAlignment="1">
      <alignment horizontal="center" vertical="center" wrapText="1"/>
    </xf>
    <xf numFmtId="14" fontId="8" fillId="6" borderId="6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40" xfId="0" applyFont="1" applyFill="1" applyBorder="1" applyAlignment="1">
      <alignment horizontal="center" vertical="center" wrapText="1"/>
    </xf>
    <xf numFmtId="14" fontId="8" fillId="6" borderId="57" xfId="0" applyNumberFormat="1" applyFont="1" applyFill="1" applyBorder="1" applyAlignment="1">
      <alignment horizontal="center" vertical="center" wrapText="1"/>
    </xf>
    <xf numFmtId="14" fontId="8" fillId="6" borderId="58" xfId="0" applyNumberFormat="1" applyFont="1" applyFill="1" applyBorder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 vertical="center"/>
    </xf>
    <xf numFmtId="14" fontId="6" fillId="0" borderId="20" xfId="0" applyNumberFormat="1" applyFont="1" applyBorder="1" applyAlignment="1">
      <alignment horizontal="center" vertical="center"/>
    </xf>
    <xf numFmtId="14" fontId="6" fillId="6" borderId="57" xfId="0" applyNumberFormat="1" applyFont="1" applyFill="1" applyBorder="1" applyAlignment="1">
      <alignment horizontal="center" vertical="center"/>
    </xf>
    <xf numFmtId="14" fontId="6" fillId="6" borderId="52" xfId="0" applyNumberFormat="1" applyFont="1" applyFill="1" applyBorder="1" applyAlignment="1">
      <alignment horizontal="center" vertical="center"/>
    </xf>
    <xf numFmtId="14" fontId="6" fillId="6" borderId="58" xfId="0" applyNumberFormat="1" applyFont="1" applyFill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4" fontId="6" fillId="0" borderId="18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0" borderId="54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left" vertical="top" wrapText="1"/>
    </xf>
    <xf numFmtId="0" fontId="5" fillId="0" borderId="61" xfId="0" applyFont="1" applyBorder="1" applyAlignment="1">
      <alignment horizontal="left" vertical="top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6" borderId="51" xfId="0" applyFont="1" applyFill="1" applyBorder="1" applyAlignment="1">
      <alignment horizontal="center" vertical="center" wrapText="1"/>
    </xf>
    <xf numFmtId="0" fontId="1" fillId="6" borderId="5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</xdr:colOff>
      <xdr:row>0</xdr:row>
      <xdr:rowOff>156369</xdr:rowOff>
    </xdr:from>
    <xdr:ext cx="2071565" cy="579560"/>
    <xdr:pic>
      <xdr:nvPicPr>
        <xdr:cNvPr id="5" name="Picture 4">
          <a:extLst>
            <a:ext uri="{FF2B5EF4-FFF2-40B4-BE49-F238E27FC236}">
              <a16:creationId xmlns:a16="http://schemas.microsoft.com/office/drawing/2014/main" id="{A3063769-E35C-4E3C-AAAB-0359F7184EF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10" t="23785" r="6667" b="18656"/>
        <a:stretch/>
      </xdr:blipFill>
      <xdr:spPr bwMode="auto">
        <a:xfrm>
          <a:off x="10853738" y="156369"/>
          <a:ext cx="2071565" cy="5795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865594</xdr:colOff>
      <xdr:row>0</xdr:row>
      <xdr:rowOff>84744</xdr:rowOff>
    </xdr:from>
    <xdr:ext cx="2071565" cy="579560"/>
    <xdr:pic>
      <xdr:nvPicPr>
        <xdr:cNvPr id="5" name="Picture 4">
          <a:extLst>
            <a:ext uri="{FF2B5EF4-FFF2-40B4-BE49-F238E27FC236}">
              <a16:creationId xmlns:a16="http://schemas.microsoft.com/office/drawing/2014/main" id="{F6DB9AC0-7592-4DF1-838A-5B0AABE9F55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10" t="23785" r="6667" b="18656"/>
        <a:stretch/>
      </xdr:blipFill>
      <xdr:spPr bwMode="auto">
        <a:xfrm>
          <a:off x="17828377" y="84744"/>
          <a:ext cx="2071565" cy="5795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18EA0-0939-4CFE-94D4-55145BFBBFE0}">
  <sheetPr>
    <tabColor theme="9" tint="0.79998168889431442"/>
  </sheetPr>
  <dimension ref="B1:Q56"/>
  <sheetViews>
    <sheetView showGridLines="0" topLeftCell="A28" zoomScale="115" zoomScaleNormal="115" workbookViewId="0">
      <selection activeCell="E53" sqref="E53"/>
    </sheetView>
  </sheetViews>
  <sheetFormatPr defaultRowHeight="15" x14ac:dyDescent="0.25"/>
  <cols>
    <col min="1" max="1" width="1.5703125" customWidth="1"/>
    <col min="2" max="2" width="24.85546875" style="3" customWidth="1"/>
    <col min="3" max="3" width="45" customWidth="1"/>
    <col min="4" max="4" width="15.5703125" customWidth="1"/>
    <col min="5" max="5" width="16.85546875" customWidth="1"/>
    <col min="6" max="8" width="15.5703125" customWidth="1"/>
    <col min="9" max="9" width="15.5703125" style="1" customWidth="1"/>
    <col min="10" max="10" width="13.5703125" customWidth="1"/>
    <col min="11" max="11" width="12.42578125" customWidth="1"/>
    <col min="14" max="14" width="12.5703125" customWidth="1"/>
    <col min="15" max="15" width="14.42578125" customWidth="1"/>
    <col min="16" max="16" width="10.42578125" bestFit="1" customWidth="1"/>
    <col min="19" max="19" width="10.5703125" bestFit="1" customWidth="1"/>
  </cols>
  <sheetData>
    <row r="1" spans="2:17" s="1" customFormat="1" ht="33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</row>
    <row r="2" spans="2:17" s="1" customFormat="1" ht="33" customHeight="1" thickBot="1" x14ac:dyDescent="0.3">
      <c r="B2" s="38"/>
      <c r="C2" s="38"/>
      <c r="D2" s="38"/>
      <c r="E2" s="38"/>
      <c r="F2" s="38"/>
      <c r="G2" s="38"/>
      <c r="H2" s="38"/>
      <c r="I2" s="38"/>
      <c r="J2" s="2"/>
      <c r="K2" s="2"/>
      <c r="L2" s="2"/>
      <c r="M2" s="2"/>
      <c r="N2" s="2"/>
      <c r="O2" s="2"/>
      <c r="P2" s="2"/>
      <c r="Q2" s="2"/>
    </row>
    <row r="3" spans="2:17" ht="15.75" thickBot="1" x14ac:dyDescent="0.3">
      <c r="B3" s="60" t="s">
        <v>1</v>
      </c>
      <c r="C3" s="61" t="s">
        <v>2</v>
      </c>
      <c r="D3" s="62">
        <v>2</v>
      </c>
      <c r="E3" s="61">
        <v>3</v>
      </c>
      <c r="F3" s="61">
        <v>4</v>
      </c>
      <c r="G3" s="61">
        <v>5</v>
      </c>
      <c r="H3" s="61">
        <v>6</v>
      </c>
      <c r="I3" s="63">
        <v>7</v>
      </c>
      <c r="L3" s="86"/>
      <c r="M3" s="86"/>
      <c r="N3" s="86"/>
      <c r="O3" s="86"/>
      <c r="P3" s="86"/>
      <c r="Q3" s="86"/>
    </row>
    <row r="4" spans="2:17" ht="83.1" customHeight="1" x14ac:dyDescent="0.25">
      <c r="B4" s="36" t="s">
        <v>3</v>
      </c>
      <c r="C4" s="87" t="s">
        <v>4</v>
      </c>
      <c r="D4" s="10" t="s">
        <v>5</v>
      </c>
      <c r="E4" s="59" t="s">
        <v>6</v>
      </c>
      <c r="F4" s="49" t="s">
        <v>7</v>
      </c>
      <c r="G4" s="49" t="s">
        <v>8</v>
      </c>
      <c r="H4" s="51" t="s">
        <v>9</v>
      </c>
      <c r="I4" s="88" t="s">
        <v>10</v>
      </c>
    </row>
    <row r="5" spans="2:17" ht="15.75" thickBot="1" x14ac:dyDescent="0.3">
      <c r="B5" s="36"/>
      <c r="C5" s="87"/>
      <c r="D5" s="50" t="s">
        <v>12</v>
      </c>
      <c r="E5" s="50" t="s">
        <v>12</v>
      </c>
      <c r="F5" s="50" t="s">
        <v>12</v>
      </c>
      <c r="G5" s="50" t="s">
        <v>12</v>
      </c>
      <c r="H5" s="50" t="s">
        <v>12</v>
      </c>
      <c r="I5" s="89"/>
    </row>
    <row r="6" spans="2:17" ht="14.85" customHeight="1" thickBot="1" x14ac:dyDescent="0.3">
      <c r="B6" s="36"/>
      <c r="C6" s="52">
        <f>WORKDAY(D6, - 10)</f>
        <v>44645</v>
      </c>
      <c r="D6" s="53">
        <f>WORKDAY(E6, - 5)</f>
        <v>44659</v>
      </c>
      <c r="E6" s="53">
        <f>WORKDAY(F6, - 5)</f>
        <v>44666</v>
      </c>
      <c r="F6" s="53">
        <f t="shared" ref="F6" si="0">WORKDAY(G6, - 5)</f>
        <v>44673</v>
      </c>
      <c r="G6" s="53">
        <f t="shared" ref="G6:G25" si="1">WORKDAY(H6, - 5)</f>
        <v>44680</v>
      </c>
      <c r="H6" s="53">
        <f>WORKDAY(I6, - 5)</f>
        <v>44687</v>
      </c>
      <c r="I6" s="54">
        <v>44694</v>
      </c>
    </row>
    <row r="7" spans="2:17" ht="15.75" thickBot="1" x14ac:dyDescent="0.3">
      <c r="B7" s="36"/>
      <c r="C7" s="52">
        <f t="shared" ref="C7:C25" si="2">WORKDAY(D7, - 10)</f>
        <v>44659</v>
      </c>
      <c r="D7" s="53">
        <f>WORKDAY(E7, - 5)</f>
        <v>44673</v>
      </c>
      <c r="E7" s="53">
        <f t="shared" ref="E7:E25" si="3">WORKDAY(F7, - 5)</f>
        <v>44680</v>
      </c>
      <c r="F7" s="53">
        <f t="shared" ref="F7:F9" si="4">WORKDAY(G7, - 5)</f>
        <v>44687</v>
      </c>
      <c r="G7" s="53">
        <f t="shared" si="1"/>
        <v>44694</v>
      </c>
      <c r="H7" s="53">
        <f>WORKDAY(I7, - 5)</f>
        <v>44701</v>
      </c>
      <c r="I7" s="54">
        <v>44708</v>
      </c>
    </row>
    <row r="8" spans="2:17" ht="15.75" thickBot="1" x14ac:dyDescent="0.3">
      <c r="B8" s="36"/>
      <c r="C8" s="52">
        <f t="shared" si="2"/>
        <v>44672</v>
      </c>
      <c r="D8" s="53">
        <f t="shared" ref="D8:D47" si="5">WORKDAY(E8, - 5)</f>
        <v>44686</v>
      </c>
      <c r="E8" s="53">
        <f t="shared" si="3"/>
        <v>44693</v>
      </c>
      <c r="F8" s="53">
        <f t="shared" si="4"/>
        <v>44700</v>
      </c>
      <c r="G8" s="53">
        <f t="shared" si="1"/>
        <v>44707</v>
      </c>
      <c r="H8" s="53">
        <f t="shared" ref="H8:H9" si="6">WORKDAY(I8, - 5)</f>
        <v>44714</v>
      </c>
      <c r="I8" s="54">
        <v>44721</v>
      </c>
    </row>
    <row r="9" spans="2:17" ht="15.75" thickBot="1" x14ac:dyDescent="0.3">
      <c r="B9" s="36"/>
      <c r="C9" s="52">
        <f t="shared" si="2"/>
        <v>44687</v>
      </c>
      <c r="D9" s="53">
        <f t="shared" si="5"/>
        <v>44701</v>
      </c>
      <c r="E9" s="53">
        <f t="shared" si="3"/>
        <v>44708</v>
      </c>
      <c r="F9" s="53">
        <f t="shared" si="4"/>
        <v>44715</v>
      </c>
      <c r="G9" s="53">
        <f t="shared" si="1"/>
        <v>44722</v>
      </c>
      <c r="H9" s="53">
        <f t="shared" si="6"/>
        <v>44729</v>
      </c>
      <c r="I9" s="54">
        <v>44736</v>
      </c>
    </row>
    <row r="10" spans="2:17" ht="15.75" thickBot="1" x14ac:dyDescent="0.3">
      <c r="B10" s="36"/>
      <c r="C10" s="52">
        <f t="shared" si="2"/>
        <v>44701</v>
      </c>
      <c r="D10" s="53">
        <f t="shared" si="5"/>
        <v>44715</v>
      </c>
      <c r="E10" s="53">
        <f t="shared" si="3"/>
        <v>44722</v>
      </c>
      <c r="F10" s="53">
        <f t="shared" ref="F10:F15" si="7">WORKDAY(G10, - 5)</f>
        <v>44729</v>
      </c>
      <c r="G10" s="53">
        <f t="shared" si="1"/>
        <v>44736</v>
      </c>
      <c r="H10" s="53">
        <f t="shared" ref="H10" si="8">WORKDAY(I10, - 5)</f>
        <v>44743</v>
      </c>
      <c r="I10" s="54">
        <v>44750</v>
      </c>
    </row>
    <row r="11" spans="2:17" ht="15.75" thickBot="1" x14ac:dyDescent="0.3">
      <c r="B11" s="36"/>
      <c r="C11" s="52">
        <f t="shared" si="2"/>
        <v>44712</v>
      </c>
      <c r="D11" s="53">
        <f t="shared" si="5"/>
        <v>44726</v>
      </c>
      <c r="E11" s="53">
        <f t="shared" si="3"/>
        <v>44733</v>
      </c>
      <c r="F11" s="53">
        <f t="shared" si="7"/>
        <v>44740</v>
      </c>
      <c r="G11" s="53">
        <f t="shared" si="1"/>
        <v>44747</v>
      </c>
      <c r="H11" s="53">
        <f t="shared" ref="H11:H15" si="9">WORKDAY(I11, - 5)</f>
        <v>44754</v>
      </c>
      <c r="I11" s="54">
        <v>44761</v>
      </c>
    </row>
    <row r="12" spans="2:17" ht="15.75" thickBot="1" x14ac:dyDescent="0.3">
      <c r="B12" s="36"/>
      <c r="C12" s="52">
        <f t="shared" si="2"/>
        <v>44722</v>
      </c>
      <c r="D12" s="53">
        <f t="shared" si="5"/>
        <v>44736</v>
      </c>
      <c r="E12" s="53">
        <f t="shared" si="3"/>
        <v>44743</v>
      </c>
      <c r="F12" s="53">
        <f t="shared" si="7"/>
        <v>44750</v>
      </c>
      <c r="G12" s="53">
        <f t="shared" si="1"/>
        <v>44757</v>
      </c>
      <c r="H12" s="53">
        <f t="shared" si="9"/>
        <v>44764</v>
      </c>
      <c r="I12" s="54">
        <v>44771</v>
      </c>
    </row>
    <row r="13" spans="2:17" ht="15.75" thickBot="1" x14ac:dyDescent="0.3">
      <c r="B13" s="36"/>
      <c r="C13" s="52">
        <f t="shared" si="2"/>
        <v>44729</v>
      </c>
      <c r="D13" s="53">
        <f t="shared" si="5"/>
        <v>44743</v>
      </c>
      <c r="E13" s="53">
        <f t="shared" si="3"/>
        <v>44750</v>
      </c>
      <c r="F13" s="53">
        <f t="shared" si="7"/>
        <v>44757</v>
      </c>
      <c r="G13" s="53">
        <f t="shared" si="1"/>
        <v>44764</v>
      </c>
      <c r="H13" s="53">
        <f t="shared" si="9"/>
        <v>44771</v>
      </c>
      <c r="I13" s="54">
        <v>44778</v>
      </c>
    </row>
    <row r="14" spans="2:17" ht="15.75" thickBot="1" x14ac:dyDescent="0.3">
      <c r="B14" s="36"/>
      <c r="C14" s="52">
        <f t="shared" si="2"/>
        <v>44736</v>
      </c>
      <c r="D14" s="53">
        <f t="shared" si="5"/>
        <v>44750</v>
      </c>
      <c r="E14" s="53">
        <f t="shared" si="3"/>
        <v>44757</v>
      </c>
      <c r="F14" s="53">
        <f t="shared" si="7"/>
        <v>44764</v>
      </c>
      <c r="G14" s="53">
        <f t="shared" si="1"/>
        <v>44771</v>
      </c>
      <c r="H14" s="53">
        <f t="shared" si="9"/>
        <v>44778</v>
      </c>
      <c r="I14" s="54">
        <v>44785</v>
      </c>
    </row>
    <row r="15" spans="2:17" ht="15.75" thickBot="1" x14ac:dyDescent="0.3">
      <c r="B15" s="36"/>
      <c r="C15" s="52">
        <f t="shared" si="2"/>
        <v>44743</v>
      </c>
      <c r="D15" s="53">
        <f t="shared" si="5"/>
        <v>44757</v>
      </c>
      <c r="E15" s="53">
        <f t="shared" si="3"/>
        <v>44764</v>
      </c>
      <c r="F15" s="53">
        <f t="shared" si="7"/>
        <v>44771</v>
      </c>
      <c r="G15" s="53">
        <f t="shared" si="1"/>
        <v>44778</v>
      </c>
      <c r="H15" s="53">
        <f t="shared" si="9"/>
        <v>44785</v>
      </c>
      <c r="I15" s="54">
        <v>44792</v>
      </c>
    </row>
    <row r="16" spans="2:17" ht="15.75" thickBot="1" x14ac:dyDescent="0.3">
      <c r="B16" s="36"/>
      <c r="C16" s="52">
        <f t="shared" si="2"/>
        <v>44750</v>
      </c>
      <c r="D16" s="53">
        <f t="shared" si="5"/>
        <v>44764</v>
      </c>
      <c r="E16" s="53">
        <f t="shared" si="3"/>
        <v>44771</v>
      </c>
      <c r="F16" s="53">
        <f t="shared" ref="F16:F25" si="10">WORKDAY(G16, - 5)</f>
        <v>44778</v>
      </c>
      <c r="G16" s="53">
        <f t="shared" si="1"/>
        <v>44785</v>
      </c>
      <c r="H16" s="53">
        <f t="shared" ref="H16:H25" si="11">WORKDAY(I16, - 5)</f>
        <v>44792</v>
      </c>
      <c r="I16" s="54">
        <v>44799</v>
      </c>
    </row>
    <row r="17" spans="2:12" ht="15.75" thickBot="1" x14ac:dyDescent="0.3">
      <c r="B17" s="36"/>
      <c r="C17" s="52">
        <f t="shared" si="2"/>
        <v>44757</v>
      </c>
      <c r="D17" s="53">
        <f t="shared" si="5"/>
        <v>44771</v>
      </c>
      <c r="E17" s="53">
        <f t="shared" si="3"/>
        <v>44778</v>
      </c>
      <c r="F17" s="53">
        <f t="shared" si="10"/>
        <v>44785</v>
      </c>
      <c r="G17" s="53">
        <f t="shared" si="1"/>
        <v>44792</v>
      </c>
      <c r="H17" s="53">
        <f t="shared" si="11"/>
        <v>44799</v>
      </c>
      <c r="I17" s="54">
        <v>44806</v>
      </c>
    </row>
    <row r="18" spans="2:12" ht="15.75" thickBot="1" x14ac:dyDescent="0.3">
      <c r="B18" s="36"/>
      <c r="C18" s="52">
        <f t="shared" si="2"/>
        <v>44764</v>
      </c>
      <c r="D18" s="53">
        <f t="shared" si="5"/>
        <v>44778</v>
      </c>
      <c r="E18" s="53">
        <f t="shared" si="3"/>
        <v>44785</v>
      </c>
      <c r="F18" s="53">
        <f t="shared" si="10"/>
        <v>44792</v>
      </c>
      <c r="G18" s="53">
        <f t="shared" si="1"/>
        <v>44799</v>
      </c>
      <c r="H18" s="53">
        <f t="shared" si="11"/>
        <v>44806</v>
      </c>
      <c r="I18" s="54">
        <v>44813</v>
      </c>
      <c r="L18" s="4"/>
    </row>
    <row r="19" spans="2:12" ht="15.75" thickBot="1" x14ac:dyDescent="0.3">
      <c r="B19" s="36"/>
      <c r="C19" s="52">
        <f t="shared" si="2"/>
        <v>44771</v>
      </c>
      <c r="D19" s="53">
        <f t="shared" si="5"/>
        <v>44785</v>
      </c>
      <c r="E19" s="53">
        <f t="shared" si="3"/>
        <v>44792</v>
      </c>
      <c r="F19" s="53">
        <f t="shared" si="10"/>
        <v>44799</v>
      </c>
      <c r="G19" s="53">
        <f t="shared" si="1"/>
        <v>44806</v>
      </c>
      <c r="H19" s="53">
        <f t="shared" si="11"/>
        <v>44813</v>
      </c>
      <c r="I19" s="54">
        <v>44820</v>
      </c>
      <c r="L19" s="4"/>
    </row>
    <row r="20" spans="2:12" ht="15.75" thickBot="1" x14ac:dyDescent="0.3">
      <c r="B20" s="36"/>
      <c r="C20" s="52">
        <f t="shared" si="2"/>
        <v>44778</v>
      </c>
      <c r="D20" s="53">
        <f t="shared" si="5"/>
        <v>44792</v>
      </c>
      <c r="E20" s="53">
        <f t="shared" si="3"/>
        <v>44799</v>
      </c>
      <c r="F20" s="53">
        <f t="shared" si="10"/>
        <v>44806</v>
      </c>
      <c r="G20" s="53">
        <f t="shared" si="1"/>
        <v>44813</v>
      </c>
      <c r="H20" s="53">
        <f t="shared" si="11"/>
        <v>44820</v>
      </c>
      <c r="I20" s="54">
        <v>44827</v>
      </c>
      <c r="L20" s="4"/>
    </row>
    <row r="21" spans="2:12" ht="15.75" thickBot="1" x14ac:dyDescent="0.3">
      <c r="B21" s="36"/>
      <c r="C21" s="52">
        <f t="shared" si="2"/>
        <v>44785</v>
      </c>
      <c r="D21" s="53">
        <f t="shared" si="5"/>
        <v>44799</v>
      </c>
      <c r="E21" s="53">
        <f t="shared" si="3"/>
        <v>44806</v>
      </c>
      <c r="F21" s="53">
        <f t="shared" si="10"/>
        <v>44813</v>
      </c>
      <c r="G21" s="53">
        <f t="shared" si="1"/>
        <v>44820</v>
      </c>
      <c r="H21" s="53">
        <f t="shared" si="11"/>
        <v>44827</v>
      </c>
      <c r="I21" s="54">
        <v>44834</v>
      </c>
    </row>
    <row r="22" spans="2:12" ht="15.75" thickBot="1" x14ac:dyDescent="0.3">
      <c r="B22" s="36"/>
      <c r="C22" s="52">
        <f t="shared" si="2"/>
        <v>44792</v>
      </c>
      <c r="D22" s="53">
        <f t="shared" si="5"/>
        <v>44806</v>
      </c>
      <c r="E22" s="53">
        <f t="shared" si="3"/>
        <v>44813</v>
      </c>
      <c r="F22" s="53">
        <f t="shared" si="10"/>
        <v>44820</v>
      </c>
      <c r="G22" s="53">
        <f t="shared" si="1"/>
        <v>44827</v>
      </c>
      <c r="H22" s="53">
        <f t="shared" si="11"/>
        <v>44834</v>
      </c>
      <c r="I22" s="54">
        <v>44841</v>
      </c>
    </row>
    <row r="23" spans="2:12" ht="15.75" thickBot="1" x14ac:dyDescent="0.3">
      <c r="B23" s="36"/>
      <c r="C23" s="52">
        <f t="shared" si="2"/>
        <v>44799</v>
      </c>
      <c r="D23" s="53">
        <f t="shared" si="5"/>
        <v>44813</v>
      </c>
      <c r="E23" s="53">
        <f t="shared" si="3"/>
        <v>44820</v>
      </c>
      <c r="F23" s="53">
        <f t="shared" si="10"/>
        <v>44827</v>
      </c>
      <c r="G23" s="53">
        <f t="shared" si="1"/>
        <v>44834</v>
      </c>
      <c r="H23" s="53">
        <f t="shared" si="11"/>
        <v>44841</v>
      </c>
      <c r="I23" s="54">
        <v>44848</v>
      </c>
    </row>
    <row r="24" spans="2:12" ht="15.75" thickBot="1" x14ac:dyDescent="0.3">
      <c r="B24" s="36"/>
      <c r="C24" s="52">
        <f t="shared" si="2"/>
        <v>44806</v>
      </c>
      <c r="D24" s="53">
        <f t="shared" si="5"/>
        <v>44820</v>
      </c>
      <c r="E24" s="53">
        <f t="shared" si="3"/>
        <v>44827</v>
      </c>
      <c r="F24" s="53">
        <f t="shared" si="10"/>
        <v>44834</v>
      </c>
      <c r="G24" s="53">
        <f t="shared" si="1"/>
        <v>44841</v>
      </c>
      <c r="H24" s="53">
        <f t="shared" si="11"/>
        <v>44848</v>
      </c>
      <c r="I24" s="54">
        <v>44855</v>
      </c>
    </row>
    <row r="25" spans="2:12" ht="15.75" thickBot="1" x14ac:dyDescent="0.3">
      <c r="B25" s="36"/>
      <c r="C25" s="52">
        <f t="shared" si="2"/>
        <v>44813</v>
      </c>
      <c r="D25" s="53">
        <f t="shared" si="5"/>
        <v>44827</v>
      </c>
      <c r="E25" s="53">
        <f t="shared" si="3"/>
        <v>44834</v>
      </c>
      <c r="F25" s="53">
        <f t="shared" si="10"/>
        <v>44841</v>
      </c>
      <c r="G25" s="53">
        <f t="shared" si="1"/>
        <v>44848</v>
      </c>
      <c r="H25" s="53">
        <f t="shared" si="11"/>
        <v>44855</v>
      </c>
      <c r="I25" s="54">
        <v>44862</v>
      </c>
    </row>
    <row r="26" spans="2:12" ht="15.75" thickBot="1" x14ac:dyDescent="0.3">
      <c r="B26" s="36"/>
      <c r="C26" s="52">
        <f t="shared" ref="C26:C47" si="12">WORKDAY(D26, - 10)</f>
        <v>44820</v>
      </c>
      <c r="D26" s="53">
        <f t="shared" si="5"/>
        <v>44834</v>
      </c>
      <c r="E26" s="53">
        <f t="shared" ref="E26:E47" si="13">WORKDAY(F26, - 5)</f>
        <v>44841</v>
      </c>
      <c r="F26" s="53">
        <f t="shared" ref="F26:F47" si="14">WORKDAY(G26, - 5)</f>
        <v>44848</v>
      </c>
      <c r="G26" s="53">
        <f t="shared" ref="G26:G47" si="15">WORKDAY(H26, - 5)</f>
        <v>44855</v>
      </c>
      <c r="H26" s="53">
        <f t="shared" ref="H26:H47" si="16">WORKDAY(I26, - 5)</f>
        <v>44862</v>
      </c>
      <c r="I26" s="54">
        <v>44869</v>
      </c>
    </row>
    <row r="27" spans="2:12" x14ac:dyDescent="0.25">
      <c r="B27" s="36"/>
      <c r="C27" s="52">
        <f t="shared" si="12"/>
        <v>44827</v>
      </c>
      <c r="D27" s="53">
        <f t="shared" si="5"/>
        <v>44841</v>
      </c>
      <c r="E27" s="53">
        <f t="shared" si="13"/>
        <v>44848</v>
      </c>
      <c r="F27" s="53">
        <f t="shared" si="14"/>
        <v>44855</v>
      </c>
      <c r="G27" s="53">
        <f t="shared" si="15"/>
        <v>44862</v>
      </c>
      <c r="H27" s="53">
        <f t="shared" si="16"/>
        <v>44869</v>
      </c>
      <c r="I27" s="54">
        <v>44876</v>
      </c>
    </row>
    <row r="28" spans="2:12" x14ac:dyDescent="0.25">
      <c r="B28" s="36"/>
      <c r="C28" s="52"/>
      <c r="D28" s="53"/>
      <c r="E28" s="53"/>
      <c r="F28" s="53"/>
      <c r="G28" s="53"/>
      <c r="H28" s="53"/>
      <c r="I28" s="54"/>
    </row>
    <row r="29" spans="2:12" x14ac:dyDescent="0.25">
      <c r="B29" s="36"/>
      <c r="C29" s="52">
        <f t="shared" si="12"/>
        <v>44841</v>
      </c>
      <c r="D29" s="53">
        <f t="shared" si="5"/>
        <v>44855</v>
      </c>
      <c r="E29" s="53">
        <f t="shared" si="13"/>
        <v>44862</v>
      </c>
      <c r="F29" s="53">
        <f t="shared" si="14"/>
        <v>44869</v>
      </c>
      <c r="G29" s="53">
        <f t="shared" si="15"/>
        <v>44876</v>
      </c>
      <c r="H29" s="53">
        <f t="shared" si="16"/>
        <v>44883</v>
      </c>
      <c r="I29" s="54">
        <v>44890</v>
      </c>
    </row>
    <row r="30" spans="2:12" x14ac:dyDescent="0.25">
      <c r="B30" s="36"/>
      <c r="C30" s="52">
        <f t="shared" si="12"/>
        <v>44848</v>
      </c>
      <c r="D30" s="53">
        <f t="shared" si="5"/>
        <v>44862</v>
      </c>
      <c r="E30" s="53">
        <f t="shared" si="13"/>
        <v>44869</v>
      </c>
      <c r="F30" s="53">
        <f t="shared" si="14"/>
        <v>44876</v>
      </c>
      <c r="G30" s="53">
        <f t="shared" si="15"/>
        <v>44883</v>
      </c>
      <c r="H30" s="53">
        <f t="shared" si="16"/>
        <v>44890</v>
      </c>
      <c r="I30" s="54">
        <v>44897</v>
      </c>
    </row>
    <row r="31" spans="2:12" x14ac:dyDescent="0.25">
      <c r="B31" s="36"/>
      <c r="C31" s="52">
        <f t="shared" si="12"/>
        <v>44855</v>
      </c>
      <c r="D31" s="53">
        <f t="shared" si="5"/>
        <v>44869</v>
      </c>
      <c r="E31" s="53">
        <f t="shared" si="13"/>
        <v>44876</v>
      </c>
      <c r="F31" s="53">
        <f t="shared" si="14"/>
        <v>44883</v>
      </c>
      <c r="G31" s="53">
        <f t="shared" si="15"/>
        <v>44890</v>
      </c>
      <c r="H31" s="53">
        <f t="shared" si="16"/>
        <v>44897</v>
      </c>
      <c r="I31" s="54">
        <v>44904</v>
      </c>
    </row>
    <row r="32" spans="2:12" x14ac:dyDescent="0.25">
      <c r="B32" s="36"/>
      <c r="C32" s="52" t="e">
        <f t="shared" si="12"/>
        <v>#NUM!</v>
      </c>
      <c r="D32" s="53"/>
      <c r="E32" s="53"/>
      <c r="F32" s="53"/>
      <c r="G32" s="53"/>
      <c r="H32" s="53"/>
      <c r="I32" s="54"/>
    </row>
    <row r="33" spans="2:9" x14ac:dyDescent="0.25">
      <c r="B33" s="36"/>
      <c r="C33" s="52">
        <f t="shared" si="12"/>
        <v>44869</v>
      </c>
      <c r="D33" s="53">
        <f t="shared" si="5"/>
        <v>44883</v>
      </c>
      <c r="E33" s="53">
        <f t="shared" si="13"/>
        <v>44890</v>
      </c>
      <c r="F33" s="53">
        <f t="shared" si="14"/>
        <v>44897</v>
      </c>
      <c r="G33" s="53">
        <f t="shared" si="15"/>
        <v>44904</v>
      </c>
      <c r="H33" s="53">
        <f t="shared" si="16"/>
        <v>44911</v>
      </c>
      <c r="I33" s="54">
        <v>44918</v>
      </c>
    </row>
    <row r="34" spans="2:9" x14ac:dyDescent="0.25">
      <c r="B34" s="36"/>
      <c r="C34" s="52">
        <f t="shared" si="12"/>
        <v>44876</v>
      </c>
      <c r="D34" s="53">
        <f t="shared" si="5"/>
        <v>44890</v>
      </c>
      <c r="E34" s="53">
        <f t="shared" si="13"/>
        <v>44897</v>
      </c>
      <c r="F34" s="53">
        <f t="shared" si="14"/>
        <v>44904</v>
      </c>
      <c r="G34" s="53">
        <f t="shared" si="15"/>
        <v>44911</v>
      </c>
      <c r="H34" s="53">
        <f t="shared" si="16"/>
        <v>44918</v>
      </c>
      <c r="I34" s="54">
        <v>44925</v>
      </c>
    </row>
    <row r="35" spans="2:9" x14ac:dyDescent="0.25">
      <c r="B35" s="36"/>
      <c r="C35" s="52">
        <f t="shared" si="12"/>
        <v>44883</v>
      </c>
      <c r="D35" s="53">
        <f t="shared" si="5"/>
        <v>44897</v>
      </c>
      <c r="E35" s="53">
        <f t="shared" si="13"/>
        <v>44904</v>
      </c>
      <c r="F35" s="53">
        <f t="shared" si="14"/>
        <v>44911</v>
      </c>
      <c r="G35" s="53">
        <f t="shared" si="15"/>
        <v>44918</v>
      </c>
      <c r="H35" s="53">
        <f t="shared" si="16"/>
        <v>44925</v>
      </c>
      <c r="I35" s="54">
        <v>44932</v>
      </c>
    </row>
    <row r="36" spans="2:9" x14ac:dyDescent="0.25">
      <c r="B36" s="36"/>
      <c r="C36" s="52"/>
      <c r="D36" s="53"/>
      <c r="E36" s="53"/>
      <c r="F36" s="53"/>
      <c r="G36" s="53"/>
      <c r="H36" s="53"/>
      <c r="I36" s="54"/>
    </row>
    <row r="37" spans="2:9" x14ac:dyDescent="0.25">
      <c r="B37" s="36"/>
      <c r="C37" s="52">
        <f t="shared" si="12"/>
        <v>44897</v>
      </c>
      <c r="D37" s="53">
        <f t="shared" si="5"/>
        <v>44911</v>
      </c>
      <c r="E37" s="53">
        <f t="shared" si="13"/>
        <v>44918</v>
      </c>
      <c r="F37" s="53">
        <f t="shared" si="14"/>
        <v>44925</v>
      </c>
      <c r="G37" s="53">
        <f t="shared" si="15"/>
        <v>44932</v>
      </c>
      <c r="H37" s="53">
        <f t="shared" si="16"/>
        <v>44939</v>
      </c>
      <c r="I37" s="54">
        <v>44946</v>
      </c>
    </row>
    <row r="38" spans="2:9" x14ac:dyDescent="0.25">
      <c r="B38" s="36"/>
      <c r="C38" s="52">
        <f t="shared" si="12"/>
        <v>44904</v>
      </c>
      <c r="D38" s="53">
        <f t="shared" si="5"/>
        <v>44918</v>
      </c>
      <c r="E38" s="53">
        <f t="shared" si="13"/>
        <v>44925</v>
      </c>
      <c r="F38" s="53">
        <f t="shared" si="14"/>
        <v>44932</v>
      </c>
      <c r="G38" s="53">
        <f t="shared" si="15"/>
        <v>44939</v>
      </c>
      <c r="H38" s="53">
        <f t="shared" si="16"/>
        <v>44946</v>
      </c>
      <c r="I38" s="54">
        <v>44953</v>
      </c>
    </row>
    <row r="39" spans="2:9" x14ac:dyDescent="0.25">
      <c r="B39" s="36"/>
      <c r="C39" s="52">
        <f t="shared" si="12"/>
        <v>44911</v>
      </c>
      <c r="D39" s="53">
        <f t="shared" si="5"/>
        <v>44925</v>
      </c>
      <c r="E39" s="53">
        <f t="shared" si="13"/>
        <v>44932</v>
      </c>
      <c r="F39" s="53">
        <f t="shared" si="14"/>
        <v>44939</v>
      </c>
      <c r="G39" s="53">
        <f t="shared" si="15"/>
        <v>44946</v>
      </c>
      <c r="H39" s="53">
        <f t="shared" si="16"/>
        <v>44953</v>
      </c>
      <c r="I39" s="54">
        <v>44960</v>
      </c>
    </row>
    <row r="40" spans="2:9" x14ac:dyDescent="0.25">
      <c r="B40" s="36"/>
      <c r="C40" s="52"/>
      <c r="D40" s="53"/>
      <c r="E40" s="53"/>
      <c r="F40" s="53"/>
      <c r="G40" s="53"/>
      <c r="H40" s="53"/>
      <c r="I40" s="54"/>
    </row>
    <row r="41" spans="2:9" x14ac:dyDescent="0.25">
      <c r="B41" s="36"/>
      <c r="C41" s="52">
        <f t="shared" si="12"/>
        <v>44925</v>
      </c>
      <c r="D41" s="53">
        <f t="shared" si="5"/>
        <v>44939</v>
      </c>
      <c r="E41" s="53">
        <f t="shared" si="13"/>
        <v>44946</v>
      </c>
      <c r="F41" s="53">
        <f t="shared" si="14"/>
        <v>44953</v>
      </c>
      <c r="G41" s="53">
        <f t="shared" si="15"/>
        <v>44960</v>
      </c>
      <c r="H41" s="53">
        <f t="shared" si="16"/>
        <v>44967</v>
      </c>
      <c r="I41" s="54">
        <v>44974</v>
      </c>
    </row>
    <row r="42" spans="2:9" x14ac:dyDescent="0.25">
      <c r="B42" s="36"/>
      <c r="C42" s="52">
        <f t="shared" si="12"/>
        <v>44932</v>
      </c>
      <c r="D42" s="53">
        <f t="shared" si="5"/>
        <v>44946</v>
      </c>
      <c r="E42" s="53">
        <f t="shared" si="13"/>
        <v>44953</v>
      </c>
      <c r="F42" s="53">
        <f t="shared" si="14"/>
        <v>44960</v>
      </c>
      <c r="G42" s="53">
        <f t="shared" si="15"/>
        <v>44967</v>
      </c>
      <c r="H42" s="53">
        <f t="shared" si="16"/>
        <v>44974</v>
      </c>
      <c r="I42" s="54">
        <v>44981</v>
      </c>
    </row>
    <row r="43" spans="2:9" x14ac:dyDescent="0.25">
      <c r="B43" s="36"/>
      <c r="C43" s="52">
        <f t="shared" si="12"/>
        <v>44939</v>
      </c>
      <c r="D43" s="53">
        <f t="shared" si="5"/>
        <v>44953</v>
      </c>
      <c r="E43" s="53">
        <f t="shared" si="13"/>
        <v>44960</v>
      </c>
      <c r="F43" s="53">
        <f t="shared" si="14"/>
        <v>44967</v>
      </c>
      <c r="G43" s="53">
        <f t="shared" si="15"/>
        <v>44974</v>
      </c>
      <c r="H43" s="53">
        <f t="shared" si="16"/>
        <v>44981</v>
      </c>
      <c r="I43" s="54">
        <v>44988</v>
      </c>
    </row>
    <row r="44" spans="2:9" x14ac:dyDescent="0.25">
      <c r="B44" s="36"/>
      <c r="C44" s="52">
        <f t="shared" si="12"/>
        <v>44946</v>
      </c>
      <c r="D44" s="53">
        <f t="shared" si="5"/>
        <v>44960</v>
      </c>
      <c r="E44" s="53">
        <f t="shared" si="13"/>
        <v>44967</v>
      </c>
      <c r="F44" s="53">
        <f t="shared" si="14"/>
        <v>44974</v>
      </c>
      <c r="G44" s="53">
        <f t="shared" si="15"/>
        <v>44981</v>
      </c>
      <c r="H44" s="53">
        <f t="shared" si="16"/>
        <v>44988</v>
      </c>
      <c r="I44" s="54">
        <v>44995</v>
      </c>
    </row>
    <row r="45" spans="2:9" x14ac:dyDescent="0.25">
      <c r="B45" s="36"/>
      <c r="C45" s="52">
        <f t="shared" si="12"/>
        <v>44953</v>
      </c>
      <c r="D45" s="53">
        <f t="shared" si="5"/>
        <v>44967</v>
      </c>
      <c r="E45" s="53">
        <f t="shared" si="13"/>
        <v>44974</v>
      </c>
      <c r="F45" s="53">
        <f t="shared" si="14"/>
        <v>44981</v>
      </c>
      <c r="G45" s="53">
        <f t="shared" si="15"/>
        <v>44988</v>
      </c>
      <c r="H45" s="53">
        <f t="shared" si="16"/>
        <v>44995</v>
      </c>
      <c r="I45" s="54">
        <v>45002</v>
      </c>
    </row>
    <row r="46" spans="2:9" x14ac:dyDescent="0.25">
      <c r="B46" s="36"/>
      <c r="C46" s="52"/>
      <c r="D46" s="53"/>
      <c r="E46" s="53"/>
      <c r="F46" s="53"/>
      <c r="G46" s="53"/>
      <c r="H46" s="53"/>
      <c r="I46" s="54"/>
    </row>
    <row r="47" spans="2:9" x14ac:dyDescent="0.25">
      <c r="B47" s="36"/>
      <c r="C47" s="52">
        <f t="shared" si="12"/>
        <v>44967</v>
      </c>
      <c r="D47" s="53">
        <f t="shared" si="5"/>
        <v>44981</v>
      </c>
      <c r="E47" s="53">
        <f t="shared" si="13"/>
        <v>44988</v>
      </c>
      <c r="F47" s="53">
        <f t="shared" si="14"/>
        <v>44995</v>
      </c>
      <c r="G47" s="53">
        <f t="shared" si="15"/>
        <v>45002</v>
      </c>
      <c r="H47" s="53">
        <f t="shared" si="16"/>
        <v>45009</v>
      </c>
      <c r="I47" s="54">
        <v>45016</v>
      </c>
    </row>
    <row r="48" spans="2:9" ht="108.75" customHeight="1" x14ac:dyDescent="0.25">
      <c r="B48" s="36"/>
      <c r="C48" s="52" t="s">
        <v>13</v>
      </c>
      <c r="D48" s="53"/>
      <c r="E48" s="53"/>
      <c r="F48" s="53"/>
      <c r="G48" s="53"/>
      <c r="H48" s="53"/>
      <c r="I48" s="55"/>
    </row>
    <row r="49" spans="2:9" ht="15.75" thickBot="1" x14ac:dyDescent="0.3">
      <c r="B49" s="37"/>
      <c r="C49" s="56"/>
      <c r="D49" s="57"/>
      <c r="E49" s="57"/>
      <c r="F49" s="57"/>
      <c r="G49" s="57"/>
      <c r="H49" s="57"/>
      <c r="I49" s="58"/>
    </row>
    <row r="50" spans="2:9" x14ac:dyDescent="0.25">
      <c r="I50"/>
    </row>
    <row r="51" spans="2:9" x14ac:dyDescent="0.25">
      <c r="I51"/>
    </row>
    <row r="52" spans="2:9" x14ac:dyDescent="0.25">
      <c r="I52"/>
    </row>
    <row r="53" spans="2:9" x14ac:dyDescent="0.25">
      <c r="I53"/>
    </row>
    <row r="54" spans="2:9" x14ac:dyDescent="0.25">
      <c r="I54"/>
    </row>
    <row r="55" spans="2:9" x14ac:dyDescent="0.25">
      <c r="I55"/>
    </row>
    <row r="56" spans="2:9" x14ac:dyDescent="0.25">
      <c r="I56"/>
    </row>
  </sheetData>
  <mergeCells count="4">
    <mergeCell ref="L3:N3"/>
    <mergeCell ref="O3:Q3"/>
    <mergeCell ref="C4:C5"/>
    <mergeCell ref="I4:I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7F8EC-9137-4F97-A6D0-91604EE8888B}">
  <sheetPr>
    <tabColor theme="9" tint="0.79998168889431442"/>
    <pageSetUpPr fitToPage="1"/>
  </sheetPr>
  <dimension ref="A1:R39"/>
  <sheetViews>
    <sheetView showGridLines="0" tabSelected="1" zoomScale="115" zoomScaleNormal="115" zoomScaleSheetLayoutView="80" workbookViewId="0">
      <selection activeCell="P30" sqref="P30:P31"/>
    </sheetView>
  </sheetViews>
  <sheetFormatPr defaultColWidth="9.140625" defaultRowHeight="15" x14ac:dyDescent="0.25"/>
  <cols>
    <col min="1" max="1" width="1.5703125" customWidth="1"/>
    <col min="2" max="2" width="30" customWidth="1"/>
    <col min="3" max="3" width="44.42578125" style="14" customWidth="1"/>
    <col min="4" max="4" width="15.42578125" style="14" customWidth="1"/>
    <col min="5" max="5" width="22.42578125" style="14" customWidth="1"/>
    <col min="6" max="6" width="11.5703125" style="14" customWidth="1"/>
    <col min="7" max="7" width="26.42578125" style="14" bestFit="1" customWidth="1"/>
    <col min="8" max="8" width="16.140625" style="14" bestFit="1" customWidth="1"/>
    <col min="9" max="9" width="16.140625" style="14" customWidth="1"/>
    <col min="10" max="10" width="13" style="14" customWidth="1"/>
    <col min="11" max="11" width="10.5703125" style="14" customWidth="1"/>
    <col min="12" max="12" width="11.5703125" style="14" customWidth="1"/>
    <col min="13" max="13" width="13.5703125" style="14" bestFit="1" customWidth="1"/>
    <col min="14" max="14" width="13.85546875" style="14" customWidth="1"/>
    <col min="15" max="15" width="10.5703125" style="14" customWidth="1"/>
    <col min="16" max="16" width="10.5703125" style="14" bestFit="1" customWidth="1"/>
    <col min="17" max="17" width="1.85546875" style="14" customWidth="1"/>
    <col min="18" max="18" width="10.5703125" style="14" bestFit="1" customWidth="1"/>
  </cols>
  <sheetData>
    <row r="1" spans="1:18" s="1" customFormat="1" ht="33" customHeight="1" x14ac:dyDescent="0.25">
      <c r="A1" s="1" t="s">
        <v>39</v>
      </c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</row>
    <row r="2" spans="1:18" s="1" customFormat="1" ht="26.45" customHeight="1" thickBot="1" x14ac:dyDescent="0.3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</row>
    <row r="3" spans="1:18" ht="15.75" thickBot="1" x14ac:dyDescent="0.3">
      <c r="B3" s="69" t="s">
        <v>1</v>
      </c>
      <c r="C3" s="70" t="s">
        <v>2</v>
      </c>
      <c r="D3" s="71">
        <v>2</v>
      </c>
      <c r="E3" s="72">
        <v>3</v>
      </c>
      <c r="F3" s="72">
        <v>4</v>
      </c>
      <c r="G3" s="72">
        <v>5</v>
      </c>
      <c r="H3" s="72">
        <v>6</v>
      </c>
      <c r="I3" s="72">
        <v>7</v>
      </c>
      <c r="J3" s="72">
        <v>8</v>
      </c>
      <c r="K3" s="120">
        <v>9</v>
      </c>
      <c r="L3" s="120"/>
      <c r="M3" s="72">
        <v>10</v>
      </c>
      <c r="N3" s="120">
        <v>11</v>
      </c>
      <c r="O3" s="120"/>
      <c r="P3" s="73">
        <v>12</v>
      </c>
      <c r="Q3"/>
      <c r="R3" s="25"/>
    </row>
    <row r="4" spans="1:18" ht="78.75" x14ac:dyDescent="0.25">
      <c r="B4" s="100" t="s">
        <v>14</v>
      </c>
      <c r="C4" s="102" t="s">
        <v>4</v>
      </c>
      <c r="D4" s="10" t="s">
        <v>5</v>
      </c>
      <c r="E4" s="8" t="s">
        <v>6</v>
      </c>
      <c r="F4" s="32" t="s">
        <v>15</v>
      </c>
      <c r="G4" s="32" t="s">
        <v>16</v>
      </c>
      <c r="H4" s="33" t="s">
        <v>17</v>
      </c>
      <c r="I4" s="34" t="s">
        <v>18</v>
      </c>
      <c r="J4" s="113" t="s">
        <v>19</v>
      </c>
      <c r="K4" s="33" t="s">
        <v>20</v>
      </c>
      <c r="L4" s="34" t="s">
        <v>21</v>
      </c>
      <c r="M4" s="113" t="s">
        <v>22</v>
      </c>
      <c r="N4" s="16"/>
      <c r="O4" s="16"/>
      <c r="P4" s="74"/>
      <c r="Q4"/>
      <c r="R4" s="26"/>
    </row>
    <row r="5" spans="1:18" ht="15.75" thickBot="1" x14ac:dyDescent="0.3">
      <c r="B5" s="101"/>
      <c r="C5" s="103"/>
      <c r="D5" s="9" t="s">
        <v>11</v>
      </c>
      <c r="E5" s="13" t="s">
        <v>12</v>
      </c>
      <c r="F5" s="13" t="s">
        <v>12</v>
      </c>
      <c r="G5" s="13" t="s">
        <v>12</v>
      </c>
      <c r="H5" s="9" t="s">
        <v>23</v>
      </c>
      <c r="I5" s="15" t="s">
        <v>24</v>
      </c>
      <c r="J5" s="114"/>
      <c r="K5" s="9" t="s">
        <v>23</v>
      </c>
      <c r="L5" s="9" t="s">
        <v>40</v>
      </c>
      <c r="M5" s="114"/>
      <c r="N5" s="35"/>
      <c r="O5" s="35"/>
      <c r="P5" s="75"/>
      <c r="Q5"/>
      <c r="R5" s="26"/>
    </row>
    <row r="6" spans="1:18" ht="57" hidden="1" thickBot="1" x14ac:dyDescent="0.3">
      <c r="B6" s="100" t="s">
        <v>25</v>
      </c>
      <c r="C6" s="104" t="s">
        <v>4</v>
      </c>
      <c r="D6" s="10" t="s">
        <v>26</v>
      </c>
      <c r="E6" s="8" t="s">
        <v>27</v>
      </c>
      <c r="F6" s="10" t="s">
        <v>28</v>
      </c>
      <c r="G6" s="10" t="s">
        <v>16</v>
      </c>
      <c r="H6" s="11" t="s">
        <v>29</v>
      </c>
      <c r="I6" s="121"/>
      <c r="J6" s="113" t="s">
        <v>19</v>
      </c>
      <c r="K6" s="121"/>
      <c r="L6" s="123"/>
      <c r="M6" s="111"/>
      <c r="N6" s="12" t="s">
        <v>30</v>
      </c>
      <c r="O6" s="12" t="s">
        <v>31</v>
      </c>
      <c r="P6" s="115" t="s">
        <v>32</v>
      </c>
      <c r="Q6"/>
      <c r="R6" s="109" t="s">
        <v>33</v>
      </c>
    </row>
    <row r="7" spans="1:18" ht="24" hidden="1" customHeight="1" x14ac:dyDescent="0.25">
      <c r="B7" s="101"/>
      <c r="C7" s="105"/>
      <c r="D7" s="9" t="s">
        <v>34</v>
      </c>
      <c r="E7" s="9" t="s">
        <v>12</v>
      </c>
      <c r="F7" s="9" t="s">
        <v>12</v>
      </c>
      <c r="G7" s="9" t="s">
        <v>12</v>
      </c>
      <c r="H7" s="9" t="s">
        <v>12</v>
      </c>
      <c r="I7" s="122"/>
      <c r="J7" s="114"/>
      <c r="K7" s="122"/>
      <c r="L7" s="124"/>
      <c r="M7" s="112"/>
      <c r="N7" s="6" t="s">
        <v>35</v>
      </c>
      <c r="O7" s="6" t="s">
        <v>24</v>
      </c>
      <c r="P7" s="116"/>
      <c r="Q7"/>
      <c r="R7" s="109"/>
    </row>
    <row r="8" spans="1:18" ht="78.75" x14ac:dyDescent="0.25">
      <c r="B8" s="100" t="s">
        <v>36</v>
      </c>
      <c r="C8" s="102" t="s">
        <v>4</v>
      </c>
      <c r="D8" s="10" t="s">
        <v>5</v>
      </c>
      <c r="E8" s="8" t="s">
        <v>6</v>
      </c>
      <c r="F8" s="32" t="s">
        <v>15</v>
      </c>
      <c r="G8" s="10" t="s">
        <v>16</v>
      </c>
      <c r="H8" s="11" t="s">
        <v>17</v>
      </c>
      <c r="I8" s="5" t="s">
        <v>18</v>
      </c>
      <c r="J8" s="113" t="s">
        <v>19</v>
      </c>
      <c r="K8" s="11" t="s">
        <v>20</v>
      </c>
      <c r="L8" s="5" t="s">
        <v>21</v>
      </c>
      <c r="M8" s="113" t="s">
        <v>22</v>
      </c>
      <c r="N8" s="11" t="s">
        <v>37</v>
      </c>
      <c r="O8" s="12" t="s">
        <v>31</v>
      </c>
      <c r="P8" s="117" t="s">
        <v>32</v>
      </c>
      <c r="Q8"/>
      <c r="R8" s="109"/>
    </row>
    <row r="9" spans="1:18" ht="15.75" thickBot="1" x14ac:dyDescent="0.3">
      <c r="B9" s="101"/>
      <c r="C9" s="103"/>
      <c r="D9" s="9" t="s">
        <v>11</v>
      </c>
      <c r="E9" s="9" t="s">
        <v>12</v>
      </c>
      <c r="F9" s="9" t="s">
        <v>12</v>
      </c>
      <c r="G9" s="9" t="s">
        <v>12</v>
      </c>
      <c r="H9" s="9" t="s">
        <v>41</v>
      </c>
      <c r="I9" s="15" t="s">
        <v>24</v>
      </c>
      <c r="J9" s="114"/>
      <c r="K9" s="9" t="s">
        <v>23</v>
      </c>
      <c r="L9" s="9" t="s">
        <v>40</v>
      </c>
      <c r="M9" s="114"/>
      <c r="N9" s="9" t="s">
        <v>35</v>
      </c>
      <c r="O9" s="9" t="s">
        <v>24</v>
      </c>
      <c r="P9" s="118"/>
      <c r="Q9"/>
      <c r="R9" s="110"/>
    </row>
    <row r="10" spans="1:18" ht="14.45" hidden="1" customHeight="1" x14ac:dyDescent="0.25">
      <c r="B10" s="106" t="s">
        <v>38</v>
      </c>
      <c r="C10" s="21">
        <f>WORKDAY(D10, - 10)</f>
        <v>44305</v>
      </c>
      <c r="D10" s="18">
        <f>WORKDAY(E10, - 5)</f>
        <v>44319</v>
      </c>
      <c r="E10" s="18">
        <f t="shared" ref="E10:E18" si="0">WORKDAY(F10, - 5)</f>
        <v>44326</v>
      </c>
      <c r="F10" s="22">
        <f t="shared" ref="F10:F31" si="1">WORKDAY(G10, - 5)</f>
        <v>44333</v>
      </c>
      <c r="G10" s="22">
        <f t="shared" ref="G10:G31" si="2">WORKDAY(H10, - 5)</f>
        <v>44340</v>
      </c>
      <c r="H10" s="22">
        <f t="shared" ref="H10" si="3">WORKDAY(J10, - 5)</f>
        <v>44347</v>
      </c>
      <c r="I10" s="22"/>
      <c r="J10" s="39">
        <v>44354</v>
      </c>
      <c r="K10" s="22">
        <f t="shared" ref="K10:K18" si="4">WORKDAY(L10, - 1)</f>
        <v>44365</v>
      </c>
      <c r="L10" s="22">
        <f>WORKDAY(M10, - 6)</f>
        <v>44368</v>
      </c>
      <c r="M10" s="39">
        <v>44376</v>
      </c>
      <c r="N10" s="23">
        <f>WORKDAY(O10, - 1)</f>
        <v>44391</v>
      </c>
      <c r="O10" s="23">
        <f>WORKDAY(P10, - 6)</f>
        <v>44392</v>
      </c>
      <c r="P10" s="76">
        <v>44400</v>
      </c>
      <c r="Q10"/>
      <c r="R10" s="27">
        <v>44364</v>
      </c>
    </row>
    <row r="11" spans="1:18" ht="14.45" hidden="1" customHeight="1" x14ac:dyDescent="0.25">
      <c r="B11" s="107"/>
      <c r="C11" s="64">
        <f t="shared" ref="C11:C31" si="5">WORKDAY(D11, - 10)</f>
        <v>44326</v>
      </c>
      <c r="D11" s="18">
        <f t="shared" ref="D11:D31" si="6">WORKDAY(E11, - 5)</f>
        <v>44340</v>
      </c>
      <c r="E11" s="18">
        <f t="shared" si="0"/>
        <v>44347</v>
      </c>
      <c r="F11" s="7">
        <f t="shared" si="1"/>
        <v>44354</v>
      </c>
      <c r="G11" s="7">
        <f t="shared" si="2"/>
        <v>44361</v>
      </c>
      <c r="H11" s="7">
        <f t="shared" ref="H11:H18" si="7">WORKDAY(J11, - 5)</f>
        <v>44368</v>
      </c>
      <c r="I11" s="7"/>
      <c r="J11" s="40">
        <v>44375</v>
      </c>
      <c r="K11" s="7">
        <f t="shared" si="4"/>
        <v>44385</v>
      </c>
      <c r="L11" s="7">
        <f t="shared" ref="L11:L20" si="8">WORKDAY(M11, - 6)</f>
        <v>44386</v>
      </c>
      <c r="M11" s="40">
        <v>44396</v>
      </c>
      <c r="N11" s="97">
        <f>WORKDAY(O11, - 1)</f>
        <v>44447</v>
      </c>
      <c r="O11" s="97">
        <f>WORKDAY(P11, - 6)</f>
        <v>44448</v>
      </c>
      <c r="P11" s="94">
        <v>44456</v>
      </c>
      <c r="Q11"/>
      <c r="R11" s="28">
        <v>44392</v>
      </c>
    </row>
    <row r="12" spans="1:18" ht="14.45" hidden="1" customHeight="1" x14ac:dyDescent="0.25">
      <c r="B12" s="107"/>
      <c r="C12" s="64">
        <f t="shared" si="5"/>
        <v>44347</v>
      </c>
      <c r="D12" s="18">
        <f t="shared" si="6"/>
        <v>44361</v>
      </c>
      <c r="E12" s="18">
        <f t="shared" si="0"/>
        <v>44368</v>
      </c>
      <c r="F12" s="7">
        <f t="shared" si="1"/>
        <v>44375</v>
      </c>
      <c r="G12" s="7">
        <f t="shared" si="2"/>
        <v>44382</v>
      </c>
      <c r="H12" s="7">
        <f t="shared" si="7"/>
        <v>44389</v>
      </c>
      <c r="I12" s="7"/>
      <c r="J12" s="40">
        <v>44396</v>
      </c>
      <c r="K12" s="7">
        <f t="shared" si="4"/>
        <v>44406</v>
      </c>
      <c r="L12" s="7">
        <f t="shared" si="8"/>
        <v>44407</v>
      </c>
      <c r="M12" s="40">
        <v>44417</v>
      </c>
      <c r="N12" s="99"/>
      <c r="O12" s="99"/>
      <c r="P12" s="96"/>
      <c r="Q12"/>
      <c r="R12" s="28">
        <v>44427</v>
      </c>
    </row>
    <row r="13" spans="1:18" ht="14.45" hidden="1" customHeight="1" x14ac:dyDescent="0.25">
      <c r="B13" s="107"/>
      <c r="C13" s="64">
        <f t="shared" si="5"/>
        <v>44382</v>
      </c>
      <c r="D13" s="18">
        <f t="shared" si="6"/>
        <v>44396</v>
      </c>
      <c r="E13" s="18">
        <f t="shared" si="0"/>
        <v>44403</v>
      </c>
      <c r="F13" s="7">
        <f t="shared" si="1"/>
        <v>44410</v>
      </c>
      <c r="G13" s="7">
        <f t="shared" si="2"/>
        <v>44417</v>
      </c>
      <c r="H13" s="7">
        <f t="shared" si="7"/>
        <v>44424</v>
      </c>
      <c r="I13" s="7"/>
      <c r="J13" s="40">
        <v>44431</v>
      </c>
      <c r="K13" s="7">
        <f t="shared" si="4"/>
        <v>44448</v>
      </c>
      <c r="L13" s="7">
        <f t="shared" si="8"/>
        <v>44449</v>
      </c>
      <c r="M13" s="40">
        <v>44459</v>
      </c>
      <c r="N13" s="97">
        <f>WORKDAY(O13, - 1)</f>
        <v>44510</v>
      </c>
      <c r="O13" s="97">
        <f>WORKDAY(P13, - 6)</f>
        <v>44511</v>
      </c>
      <c r="P13" s="94">
        <v>44519</v>
      </c>
      <c r="Q13"/>
      <c r="R13" s="28">
        <v>44455</v>
      </c>
    </row>
    <row r="14" spans="1:18" ht="14.45" hidden="1" customHeight="1" x14ac:dyDescent="0.25">
      <c r="B14" s="107"/>
      <c r="C14" s="64">
        <f t="shared" si="5"/>
        <v>44417</v>
      </c>
      <c r="D14" s="18">
        <f t="shared" si="6"/>
        <v>44431</v>
      </c>
      <c r="E14" s="18">
        <f t="shared" si="0"/>
        <v>44438</v>
      </c>
      <c r="F14" s="7">
        <f t="shared" si="1"/>
        <v>44445</v>
      </c>
      <c r="G14" s="7">
        <f t="shared" si="2"/>
        <v>44452</v>
      </c>
      <c r="H14" s="7">
        <f t="shared" si="7"/>
        <v>44459</v>
      </c>
      <c r="I14" s="7"/>
      <c r="J14" s="40">
        <v>44466</v>
      </c>
      <c r="K14" s="7">
        <f t="shared" si="4"/>
        <v>44476</v>
      </c>
      <c r="L14" s="7">
        <f t="shared" si="8"/>
        <v>44477</v>
      </c>
      <c r="M14" s="40">
        <v>44487</v>
      </c>
      <c r="N14" s="98"/>
      <c r="O14" s="98"/>
      <c r="P14" s="95"/>
      <c r="Q14"/>
      <c r="R14" s="28">
        <v>44490</v>
      </c>
    </row>
    <row r="15" spans="1:18" ht="14.45" hidden="1" customHeight="1" x14ac:dyDescent="0.25">
      <c r="B15" s="107"/>
      <c r="C15" s="64">
        <f t="shared" si="5"/>
        <v>44438</v>
      </c>
      <c r="D15" s="18">
        <f t="shared" si="6"/>
        <v>44452</v>
      </c>
      <c r="E15" s="18">
        <f t="shared" si="0"/>
        <v>44459</v>
      </c>
      <c r="F15" s="7">
        <f t="shared" si="1"/>
        <v>44466</v>
      </c>
      <c r="G15" s="7">
        <f t="shared" si="2"/>
        <v>44473</v>
      </c>
      <c r="H15" s="7">
        <f t="shared" si="7"/>
        <v>44480</v>
      </c>
      <c r="I15" s="7"/>
      <c r="J15" s="40">
        <v>44487</v>
      </c>
      <c r="K15" s="7">
        <f t="shared" si="4"/>
        <v>44497</v>
      </c>
      <c r="L15" s="7">
        <f t="shared" si="8"/>
        <v>44498</v>
      </c>
      <c r="M15" s="40">
        <v>44508</v>
      </c>
      <c r="N15" s="99"/>
      <c r="O15" s="99"/>
      <c r="P15" s="96"/>
      <c r="Q15"/>
      <c r="R15" s="28">
        <v>44518</v>
      </c>
    </row>
    <row r="16" spans="1:18" ht="14.45" hidden="1" customHeight="1" x14ac:dyDescent="0.25">
      <c r="B16" s="107"/>
      <c r="C16" s="64">
        <f t="shared" si="5"/>
        <v>44473</v>
      </c>
      <c r="D16" s="18">
        <f t="shared" si="6"/>
        <v>44487</v>
      </c>
      <c r="E16" s="18">
        <f t="shared" si="0"/>
        <v>44494</v>
      </c>
      <c r="F16" s="7">
        <f t="shared" si="1"/>
        <v>44501</v>
      </c>
      <c r="G16" s="7">
        <f t="shared" si="2"/>
        <v>44508</v>
      </c>
      <c r="H16" s="7">
        <f t="shared" si="7"/>
        <v>44515</v>
      </c>
      <c r="I16" s="7"/>
      <c r="J16" s="40">
        <v>44522</v>
      </c>
      <c r="K16" s="7">
        <f t="shared" si="4"/>
        <v>44532</v>
      </c>
      <c r="L16" s="7">
        <f t="shared" si="8"/>
        <v>44533</v>
      </c>
      <c r="M16" s="40">
        <v>44543</v>
      </c>
      <c r="N16" s="17">
        <f>WORKDAY(O16, - 1)</f>
        <v>44566</v>
      </c>
      <c r="O16" s="17">
        <f>WORKDAY(P16, - 6)</f>
        <v>44567</v>
      </c>
      <c r="P16" s="77">
        <v>44575</v>
      </c>
      <c r="Q16"/>
      <c r="R16" s="28">
        <v>44546</v>
      </c>
    </row>
    <row r="17" spans="2:18" ht="14.45" hidden="1" customHeight="1" x14ac:dyDescent="0.25">
      <c r="B17" s="107"/>
      <c r="C17" s="64">
        <f t="shared" si="5"/>
        <v>44501</v>
      </c>
      <c r="D17" s="18">
        <f t="shared" si="6"/>
        <v>44515</v>
      </c>
      <c r="E17" s="18">
        <f t="shared" si="0"/>
        <v>44522</v>
      </c>
      <c r="F17" s="7">
        <f t="shared" si="1"/>
        <v>44529</v>
      </c>
      <c r="G17" s="7">
        <f t="shared" si="2"/>
        <v>44536</v>
      </c>
      <c r="H17" s="7">
        <f t="shared" si="7"/>
        <v>44543</v>
      </c>
      <c r="I17" s="7"/>
      <c r="J17" s="40">
        <v>44550</v>
      </c>
      <c r="K17" s="7">
        <f t="shared" si="4"/>
        <v>44560</v>
      </c>
      <c r="L17" s="7">
        <f t="shared" si="8"/>
        <v>44561</v>
      </c>
      <c r="M17" s="40">
        <v>44571</v>
      </c>
      <c r="N17" s="17">
        <f>WORKDAY(O17, - 1)</f>
        <v>44594</v>
      </c>
      <c r="O17" s="17">
        <f>WORKDAY(P17, - 6)</f>
        <v>44595</v>
      </c>
      <c r="P17" s="77">
        <v>44603</v>
      </c>
      <c r="Q17"/>
      <c r="R17" s="28">
        <v>44581</v>
      </c>
    </row>
    <row r="18" spans="2:18" ht="14.45" hidden="1" customHeight="1" x14ac:dyDescent="0.25">
      <c r="B18" s="107"/>
      <c r="C18" s="64">
        <f t="shared" si="5"/>
        <v>44536</v>
      </c>
      <c r="D18" s="18">
        <f t="shared" si="6"/>
        <v>44550</v>
      </c>
      <c r="E18" s="18">
        <f t="shared" si="0"/>
        <v>44557</v>
      </c>
      <c r="F18" s="7">
        <f t="shared" si="1"/>
        <v>44564</v>
      </c>
      <c r="G18" s="7">
        <f t="shared" si="2"/>
        <v>44571</v>
      </c>
      <c r="H18" s="7">
        <f t="shared" si="7"/>
        <v>44578</v>
      </c>
      <c r="I18" s="7"/>
      <c r="J18" s="40">
        <v>44585</v>
      </c>
      <c r="K18" s="7">
        <f t="shared" si="4"/>
        <v>44595</v>
      </c>
      <c r="L18" s="7">
        <f t="shared" si="8"/>
        <v>44596</v>
      </c>
      <c r="M18" s="40">
        <v>44606</v>
      </c>
      <c r="N18" s="17">
        <f>WORKDAY(O18, - 1)</f>
        <v>44264</v>
      </c>
      <c r="O18" s="17">
        <f>WORKDAY(P18, - 6)</f>
        <v>44265</v>
      </c>
      <c r="P18" s="77">
        <v>44273</v>
      </c>
      <c r="Q18"/>
      <c r="R18" s="28">
        <v>44609</v>
      </c>
    </row>
    <row r="19" spans="2:18" ht="14.45" hidden="1" customHeight="1" x14ac:dyDescent="0.25">
      <c r="B19" s="107"/>
      <c r="C19" s="65">
        <f t="shared" si="5"/>
        <v>44566</v>
      </c>
      <c r="D19" s="18">
        <f t="shared" si="6"/>
        <v>44580</v>
      </c>
      <c r="E19" s="18">
        <f>WORKDAY(F19, - 5)</f>
        <v>44587</v>
      </c>
      <c r="F19" s="18">
        <f t="shared" si="1"/>
        <v>44594</v>
      </c>
      <c r="G19" s="18">
        <f t="shared" si="2"/>
        <v>44601</v>
      </c>
      <c r="H19" s="18">
        <f>WORKDAY(I19, -2)</f>
        <v>44608</v>
      </c>
      <c r="I19" s="18">
        <f>WORKDAY(J19, - 6)</f>
        <v>44610</v>
      </c>
      <c r="J19" s="41">
        <v>44620</v>
      </c>
      <c r="K19" s="18">
        <f>WORKDAY(L19, - 2)</f>
        <v>44629</v>
      </c>
      <c r="L19" s="18">
        <f t="shared" si="8"/>
        <v>44631</v>
      </c>
      <c r="M19" s="41">
        <v>44641</v>
      </c>
      <c r="N19" s="97">
        <f>WORKDAY(O19, - 1)</f>
        <v>44713</v>
      </c>
      <c r="O19" s="97">
        <f>WORKDAY(P19, - 6)</f>
        <v>44714</v>
      </c>
      <c r="P19" s="90">
        <v>44722</v>
      </c>
      <c r="Q19"/>
      <c r="R19" s="29">
        <v>44637</v>
      </c>
    </row>
    <row r="20" spans="2:18" ht="14.45" hidden="1" customHeight="1" x14ac:dyDescent="0.25">
      <c r="B20" s="107"/>
      <c r="C20" s="65">
        <f t="shared" si="5"/>
        <v>44594</v>
      </c>
      <c r="D20" s="18">
        <f t="shared" si="6"/>
        <v>44608</v>
      </c>
      <c r="E20" s="18">
        <f t="shared" ref="E20:E31" si="9">WORKDAY(F20, - 5)</f>
        <v>44615</v>
      </c>
      <c r="F20" s="19">
        <f t="shared" si="1"/>
        <v>44622</v>
      </c>
      <c r="G20" s="19">
        <f t="shared" si="2"/>
        <v>44629</v>
      </c>
      <c r="H20" s="18">
        <f t="shared" ref="H20" si="10">WORKDAY(I20, -2)</f>
        <v>44636</v>
      </c>
      <c r="I20" s="18">
        <f t="shared" ref="I20" si="11">WORKDAY(J20, - 6)</f>
        <v>44638</v>
      </c>
      <c r="J20" s="41">
        <v>44648</v>
      </c>
      <c r="K20" s="18">
        <f t="shared" ref="K20" si="12">WORKDAY(L20, - 2)</f>
        <v>44664</v>
      </c>
      <c r="L20" s="19">
        <f t="shared" si="8"/>
        <v>44666</v>
      </c>
      <c r="M20" s="41">
        <v>44676</v>
      </c>
      <c r="N20" s="93"/>
      <c r="O20" s="93"/>
      <c r="P20" s="91"/>
      <c r="Q20"/>
      <c r="R20" s="30">
        <v>44672</v>
      </c>
    </row>
    <row r="21" spans="2:18" ht="14.45" hidden="1" customHeight="1" x14ac:dyDescent="0.25">
      <c r="B21" s="107"/>
      <c r="C21" s="65">
        <f t="shared" si="5"/>
        <v>44651</v>
      </c>
      <c r="D21" s="18">
        <f t="shared" si="6"/>
        <v>44665</v>
      </c>
      <c r="E21" s="18">
        <f t="shared" si="9"/>
        <v>44672</v>
      </c>
      <c r="F21" s="19">
        <f t="shared" si="1"/>
        <v>44679</v>
      </c>
      <c r="G21" s="19">
        <f t="shared" si="2"/>
        <v>44686</v>
      </c>
      <c r="H21" s="18">
        <v>44693</v>
      </c>
      <c r="I21" s="18">
        <v>44694</v>
      </c>
      <c r="J21" s="41">
        <v>44704</v>
      </c>
      <c r="K21" s="19">
        <v>44721</v>
      </c>
      <c r="L21" s="19">
        <v>44722</v>
      </c>
      <c r="M21" s="41">
        <v>44732</v>
      </c>
      <c r="N21" s="19">
        <f>WORKDAY(O21, - 1)</f>
        <v>44748</v>
      </c>
      <c r="O21" s="19">
        <f>WORKDAY(P21, - 6)</f>
        <v>44749</v>
      </c>
      <c r="P21" s="80">
        <v>44757</v>
      </c>
      <c r="Q21"/>
      <c r="R21" s="30">
        <v>44700</v>
      </c>
    </row>
    <row r="22" spans="2:18" ht="14.45" hidden="1" customHeight="1" x14ac:dyDescent="0.25">
      <c r="B22" s="107"/>
      <c r="C22" s="20">
        <f t="shared" si="5"/>
        <v>44686</v>
      </c>
      <c r="D22" s="18">
        <f t="shared" si="6"/>
        <v>44700</v>
      </c>
      <c r="E22" s="18">
        <f t="shared" si="9"/>
        <v>44707</v>
      </c>
      <c r="F22" s="19">
        <f t="shared" si="1"/>
        <v>44714</v>
      </c>
      <c r="G22" s="19">
        <f t="shared" si="2"/>
        <v>44721</v>
      </c>
      <c r="H22" s="18">
        <v>44728</v>
      </c>
      <c r="I22" s="18">
        <v>44729</v>
      </c>
      <c r="J22" s="42">
        <v>44739</v>
      </c>
      <c r="K22" s="19">
        <v>44749</v>
      </c>
      <c r="L22" s="19">
        <v>44750</v>
      </c>
      <c r="M22" s="41">
        <v>44760</v>
      </c>
      <c r="N22" s="92">
        <f>WORKDAY(O22, - 1)</f>
        <v>44811</v>
      </c>
      <c r="O22" s="92">
        <f>WORKDAY(P22, - 6)</f>
        <v>44812</v>
      </c>
      <c r="P22" s="90">
        <v>44820</v>
      </c>
      <c r="Q22"/>
      <c r="R22" s="30">
        <v>44728</v>
      </c>
    </row>
    <row r="23" spans="2:18" ht="14.45" hidden="1" customHeight="1" x14ac:dyDescent="0.25">
      <c r="B23" s="107"/>
      <c r="C23" s="20">
        <f t="shared" si="5"/>
        <v>44714</v>
      </c>
      <c r="D23" s="18">
        <f t="shared" si="6"/>
        <v>44728</v>
      </c>
      <c r="E23" s="18">
        <f t="shared" si="9"/>
        <v>44735</v>
      </c>
      <c r="F23" s="19">
        <f t="shared" si="1"/>
        <v>44742</v>
      </c>
      <c r="G23" s="19">
        <f t="shared" si="2"/>
        <v>44749</v>
      </c>
      <c r="H23" s="18">
        <v>44756</v>
      </c>
      <c r="I23" s="18">
        <v>44757</v>
      </c>
      <c r="J23" s="42">
        <v>44767</v>
      </c>
      <c r="K23" s="19">
        <v>44777</v>
      </c>
      <c r="L23" s="19">
        <v>44778</v>
      </c>
      <c r="M23" s="41">
        <v>44788</v>
      </c>
      <c r="N23" s="93"/>
      <c r="O23" s="93"/>
      <c r="P23" s="91"/>
      <c r="Q23"/>
      <c r="R23" s="30">
        <v>44763</v>
      </c>
    </row>
    <row r="24" spans="2:18" x14ac:dyDescent="0.25">
      <c r="B24" s="107"/>
      <c r="C24" s="20">
        <f t="shared" si="5"/>
        <v>44742</v>
      </c>
      <c r="D24" s="18">
        <f t="shared" si="6"/>
        <v>44756</v>
      </c>
      <c r="E24" s="18">
        <f t="shared" si="9"/>
        <v>44763</v>
      </c>
      <c r="F24" s="19">
        <f t="shared" si="1"/>
        <v>44770</v>
      </c>
      <c r="G24" s="19">
        <f>WORKDAY(H24, - 5)</f>
        <v>44777</v>
      </c>
      <c r="H24" s="18">
        <v>44784</v>
      </c>
      <c r="I24" s="18">
        <v>44785</v>
      </c>
      <c r="J24" s="42">
        <v>44795</v>
      </c>
      <c r="K24" s="19">
        <v>44812</v>
      </c>
      <c r="L24" s="19">
        <v>44813</v>
      </c>
      <c r="M24" s="41">
        <v>44823</v>
      </c>
      <c r="N24" s="92">
        <f>WORKDAY(O24, - 1)</f>
        <v>44874</v>
      </c>
      <c r="O24" s="92">
        <f>WORKDAY(P24, - 6)</f>
        <v>44875</v>
      </c>
      <c r="P24" s="90">
        <v>44883</v>
      </c>
      <c r="Q24"/>
      <c r="R24" s="30">
        <v>44791</v>
      </c>
    </row>
    <row r="25" spans="2:18" x14ac:dyDescent="0.25">
      <c r="B25" s="107"/>
      <c r="C25" s="20">
        <f t="shared" si="5"/>
        <v>44777</v>
      </c>
      <c r="D25" s="18">
        <f t="shared" si="6"/>
        <v>44791</v>
      </c>
      <c r="E25" s="18">
        <f t="shared" si="9"/>
        <v>44798</v>
      </c>
      <c r="F25" s="19">
        <f t="shared" si="1"/>
        <v>44805</v>
      </c>
      <c r="G25" s="19">
        <f t="shared" si="2"/>
        <v>44812</v>
      </c>
      <c r="H25" s="18">
        <v>44819</v>
      </c>
      <c r="I25" s="18">
        <v>44820</v>
      </c>
      <c r="J25" s="42">
        <v>44830</v>
      </c>
      <c r="K25" s="19">
        <v>44840</v>
      </c>
      <c r="L25" s="19">
        <v>44841</v>
      </c>
      <c r="M25" s="41">
        <v>44851</v>
      </c>
      <c r="N25" s="93"/>
      <c r="O25" s="93"/>
      <c r="P25" s="91"/>
      <c r="Q25"/>
      <c r="R25" s="30">
        <v>44819</v>
      </c>
    </row>
    <row r="26" spans="2:18" x14ac:dyDescent="0.25">
      <c r="B26" s="107"/>
      <c r="C26" s="20">
        <f t="shared" si="5"/>
        <v>44805</v>
      </c>
      <c r="D26" s="18">
        <f t="shared" si="6"/>
        <v>44819</v>
      </c>
      <c r="E26" s="18">
        <f t="shared" si="9"/>
        <v>44826</v>
      </c>
      <c r="F26" s="19">
        <f t="shared" si="1"/>
        <v>44833</v>
      </c>
      <c r="G26" s="19">
        <f t="shared" si="2"/>
        <v>44840</v>
      </c>
      <c r="H26" s="18">
        <v>44847</v>
      </c>
      <c r="I26" s="18">
        <v>44848</v>
      </c>
      <c r="J26" s="42">
        <v>44858</v>
      </c>
      <c r="K26" s="19">
        <v>44868</v>
      </c>
      <c r="L26" s="19">
        <v>44869</v>
      </c>
      <c r="M26" s="41">
        <v>44879</v>
      </c>
      <c r="N26" s="92">
        <f>WORKDAY(O26, - 1)</f>
        <v>44930</v>
      </c>
      <c r="O26" s="92">
        <f>WORKDAY(P26, - 6)</f>
        <v>44931</v>
      </c>
      <c r="P26" s="90">
        <v>44939</v>
      </c>
      <c r="Q26"/>
      <c r="R26" s="30">
        <v>44854</v>
      </c>
    </row>
    <row r="27" spans="2:18" x14ac:dyDescent="0.25">
      <c r="B27" s="107"/>
      <c r="C27" s="20">
        <f t="shared" si="5"/>
        <v>44833</v>
      </c>
      <c r="D27" s="18">
        <f t="shared" si="6"/>
        <v>44847</v>
      </c>
      <c r="E27" s="18">
        <f t="shared" si="9"/>
        <v>44854</v>
      </c>
      <c r="F27" s="19">
        <f t="shared" si="1"/>
        <v>44861</v>
      </c>
      <c r="G27" s="19">
        <f t="shared" si="2"/>
        <v>44868</v>
      </c>
      <c r="H27" s="18">
        <v>44875</v>
      </c>
      <c r="I27" s="18">
        <v>44876</v>
      </c>
      <c r="J27" s="42">
        <v>44886</v>
      </c>
      <c r="K27" s="19">
        <v>44896</v>
      </c>
      <c r="L27" s="19">
        <v>44897</v>
      </c>
      <c r="M27" s="41">
        <v>44907</v>
      </c>
      <c r="N27" s="93"/>
      <c r="O27" s="93"/>
      <c r="P27" s="91"/>
      <c r="Q27"/>
      <c r="R27" s="30">
        <v>44882</v>
      </c>
    </row>
    <row r="28" spans="2:18" x14ac:dyDescent="0.25">
      <c r="B28" s="107"/>
      <c r="C28" s="20">
        <f t="shared" si="5"/>
        <v>44861</v>
      </c>
      <c r="D28" s="18">
        <f t="shared" si="6"/>
        <v>44875</v>
      </c>
      <c r="E28" s="18">
        <f t="shared" si="9"/>
        <v>44882</v>
      </c>
      <c r="F28" s="19">
        <f t="shared" si="1"/>
        <v>44889</v>
      </c>
      <c r="G28" s="19">
        <f t="shared" si="2"/>
        <v>44896</v>
      </c>
      <c r="H28" s="18">
        <v>44903</v>
      </c>
      <c r="I28" s="18">
        <v>44904</v>
      </c>
      <c r="J28" s="42">
        <v>44914</v>
      </c>
      <c r="K28" s="19">
        <v>44923</v>
      </c>
      <c r="L28" s="19">
        <v>44924</v>
      </c>
      <c r="M28" s="41">
        <v>44935</v>
      </c>
      <c r="N28" s="19">
        <f>WORKDAY(O28, - 1)</f>
        <v>44958</v>
      </c>
      <c r="O28" s="19">
        <f>WORKDAY(P28, - 6)</f>
        <v>44959</v>
      </c>
      <c r="P28" s="79">
        <v>44967</v>
      </c>
      <c r="Q28"/>
      <c r="R28" s="30">
        <v>44910</v>
      </c>
    </row>
    <row r="29" spans="2:18" x14ac:dyDescent="0.25">
      <c r="B29" s="107"/>
      <c r="C29" s="20">
        <f t="shared" si="5"/>
        <v>44896</v>
      </c>
      <c r="D29" s="18">
        <f t="shared" si="6"/>
        <v>44910</v>
      </c>
      <c r="E29" s="18">
        <f t="shared" si="9"/>
        <v>44917</v>
      </c>
      <c r="F29" s="19">
        <f t="shared" si="1"/>
        <v>44924</v>
      </c>
      <c r="G29" s="19">
        <f t="shared" si="2"/>
        <v>44931</v>
      </c>
      <c r="H29" s="18">
        <v>44938</v>
      </c>
      <c r="I29" s="18">
        <v>44939</v>
      </c>
      <c r="J29" s="42">
        <v>44949</v>
      </c>
      <c r="K29" s="19">
        <v>44959</v>
      </c>
      <c r="L29" s="19">
        <v>44960</v>
      </c>
      <c r="M29" s="41">
        <v>44970</v>
      </c>
      <c r="N29" s="44">
        <f>WORKDAY(O29, - 1)</f>
        <v>45000</v>
      </c>
      <c r="O29" s="44">
        <f>WORKDAY(P29, - 6)</f>
        <v>45001</v>
      </c>
      <c r="P29" s="78">
        <v>45009</v>
      </c>
      <c r="Q29"/>
      <c r="R29" s="30">
        <v>44945</v>
      </c>
    </row>
    <row r="30" spans="2:18" x14ac:dyDescent="0.25">
      <c r="B30" s="107"/>
      <c r="C30" s="20">
        <f t="shared" si="5"/>
        <v>44931</v>
      </c>
      <c r="D30" s="18">
        <f t="shared" si="6"/>
        <v>44945</v>
      </c>
      <c r="E30" s="18">
        <f t="shared" si="9"/>
        <v>44952</v>
      </c>
      <c r="F30" s="19">
        <f t="shared" si="1"/>
        <v>44959</v>
      </c>
      <c r="G30" s="19">
        <f t="shared" si="2"/>
        <v>44966</v>
      </c>
      <c r="H30" s="18">
        <v>44973</v>
      </c>
      <c r="I30" s="18">
        <v>44974</v>
      </c>
      <c r="J30" s="42">
        <v>44984</v>
      </c>
      <c r="K30" s="19">
        <v>44994</v>
      </c>
      <c r="L30" s="19">
        <v>44995</v>
      </c>
      <c r="M30" s="67">
        <v>45005</v>
      </c>
      <c r="N30" s="92">
        <f>WORKDAY(O30, - 1)</f>
        <v>44712</v>
      </c>
      <c r="O30" s="92">
        <f>WORKDAY(P30, - 6)</f>
        <v>44713</v>
      </c>
      <c r="P30" s="90">
        <v>44721</v>
      </c>
      <c r="Q30"/>
      <c r="R30" s="30">
        <v>44973</v>
      </c>
    </row>
    <row r="31" spans="2:18" x14ac:dyDescent="0.25">
      <c r="B31" s="107"/>
      <c r="C31" s="20">
        <f t="shared" si="5"/>
        <v>44959</v>
      </c>
      <c r="D31" s="18">
        <f t="shared" si="6"/>
        <v>44973</v>
      </c>
      <c r="E31" s="18">
        <f t="shared" si="9"/>
        <v>44980</v>
      </c>
      <c r="F31" s="19">
        <f t="shared" si="1"/>
        <v>44987</v>
      </c>
      <c r="G31" s="19">
        <f t="shared" si="2"/>
        <v>44994</v>
      </c>
      <c r="H31" s="18">
        <v>45001</v>
      </c>
      <c r="I31" s="18">
        <v>45002</v>
      </c>
      <c r="J31" s="42">
        <v>45012</v>
      </c>
      <c r="K31" s="19">
        <v>45020</v>
      </c>
      <c r="L31" s="19">
        <v>45021</v>
      </c>
      <c r="M31" s="67">
        <v>45033</v>
      </c>
      <c r="N31" s="93"/>
      <c r="O31" s="93"/>
      <c r="P31" s="91"/>
      <c r="Q31"/>
      <c r="R31" s="30">
        <v>45001</v>
      </c>
    </row>
    <row r="32" spans="2:18" x14ac:dyDescent="0.25">
      <c r="B32" s="107"/>
      <c r="C32" s="20"/>
      <c r="D32" s="18"/>
      <c r="E32" s="18"/>
      <c r="F32" s="19"/>
      <c r="G32" s="19"/>
      <c r="H32" s="18"/>
      <c r="I32" s="18"/>
      <c r="J32" s="66"/>
      <c r="K32" s="18"/>
      <c r="L32" s="19"/>
      <c r="M32" s="68"/>
      <c r="N32" s="18"/>
      <c r="O32" s="18"/>
      <c r="P32" s="79"/>
      <c r="Q32"/>
      <c r="R32" s="30">
        <v>45036</v>
      </c>
    </row>
    <row r="33" spans="2:18" x14ac:dyDescent="0.25">
      <c r="B33" s="107"/>
      <c r="C33" s="20"/>
      <c r="D33" s="18"/>
      <c r="E33" s="18"/>
      <c r="F33" s="19"/>
      <c r="G33" s="19"/>
      <c r="H33" s="18"/>
      <c r="I33" s="18"/>
      <c r="J33" s="66"/>
      <c r="K33" s="18"/>
      <c r="L33" s="19"/>
      <c r="M33" s="68"/>
      <c r="N33" s="18"/>
      <c r="O33" s="18"/>
      <c r="P33" s="79"/>
      <c r="Q33"/>
      <c r="R33" s="30">
        <v>45064</v>
      </c>
    </row>
    <row r="34" spans="2:18" ht="101.25" customHeight="1" x14ac:dyDescent="0.25">
      <c r="B34" s="107"/>
      <c r="C34" s="43" t="s">
        <v>13</v>
      </c>
      <c r="D34" s="44"/>
      <c r="E34" s="44"/>
      <c r="F34" s="44"/>
      <c r="G34" s="44"/>
      <c r="H34" s="44"/>
      <c r="I34" s="44"/>
      <c r="J34" s="45"/>
      <c r="K34" s="46"/>
      <c r="L34" s="44"/>
      <c r="M34" s="47"/>
      <c r="N34" s="46"/>
      <c r="O34" s="46"/>
      <c r="P34" s="78"/>
      <c r="Q34"/>
      <c r="R34" s="48"/>
    </row>
    <row r="35" spans="2:18" ht="15.75" thickBot="1" x14ac:dyDescent="0.3">
      <c r="B35" s="108"/>
      <c r="C35" s="81"/>
      <c r="D35" s="82"/>
      <c r="E35" s="82"/>
      <c r="F35" s="82"/>
      <c r="G35" s="82"/>
      <c r="H35" s="82"/>
      <c r="I35" s="82"/>
      <c r="J35" s="83"/>
      <c r="K35" s="82"/>
      <c r="L35" s="82"/>
      <c r="M35" s="84"/>
      <c r="N35" s="82"/>
      <c r="O35" s="82"/>
      <c r="P35" s="85"/>
      <c r="Q35"/>
      <c r="R35" s="31"/>
    </row>
    <row r="37" spans="2:18" x14ac:dyDescent="0.25">
      <c r="H37" s="24"/>
    </row>
    <row r="38" spans="2:18" x14ac:dyDescent="0.25">
      <c r="H38" s="24"/>
    </row>
    <row r="39" spans="2:18" x14ac:dyDescent="0.25">
      <c r="H39" s="24"/>
    </row>
  </sheetData>
  <mergeCells count="43">
    <mergeCell ref="P30:P31"/>
    <mergeCell ref="B8:B9"/>
    <mergeCell ref="I6:I7"/>
    <mergeCell ref="J6:J7"/>
    <mergeCell ref="J8:J9"/>
    <mergeCell ref="P11:P12"/>
    <mergeCell ref="O11:O12"/>
    <mergeCell ref="N11:N12"/>
    <mergeCell ref="P19:P20"/>
    <mergeCell ref="O19:O20"/>
    <mergeCell ref="N19:N20"/>
    <mergeCell ref="O24:O25"/>
    <mergeCell ref="N24:N25"/>
    <mergeCell ref="P26:P27"/>
    <mergeCell ref="L6:L7"/>
    <mergeCell ref="K6:K7"/>
    <mergeCell ref="B1:R2"/>
    <mergeCell ref="M4:M5"/>
    <mergeCell ref="J4:J5"/>
    <mergeCell ref="C4:C5"/>
    <mergeCell ref="N3:O3"/>
    <mergeCell ref="K3:L3"/>
    <mergeCell ref="B4:B5"/>
    <mergeCell ref="R6:R9"/>
    <mergeCell ref="M6:M7"/>
    <mergeCell ref="M8:M9"/>
    <mergeCell ref="P6:P7"/>
    <mergeCell ref="P8:P9"/>
    <mergeCell ref="O26:O27"/>
    <mergeCell ref="N26:N27"/>
    <mergeCell ref="B6:B7"/>
    <mergeCell ref="C8:C9"/>
    <mergeCell ref="C6:C7"/>
    <mergeCell ref="B10:B35"/>
    <mergeCell ref="N30:N31"/>
    <mergeCell ref="O30:O31"/>
    <mergeCell ref="P22:P23"/>
    <mergeCell ref="O22:O23"/>
    <mergeCell ref="N22:N23"/>
    <mergeCell ref="P24:P25"/>
    <mergeCell ref="P13:P15"/>
    <mergeCell ref="O13:O15"/>
    <mergeCell ref="N13:N15"/>
  </mergeCells>
  <pageMargins left="0.7" right="0.7" top="0.75" bottom="0.75" header="0.3" footer="0.3"/>
  <pageSetup paperSize="8"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5a0d59-b256-4de1-9ddb-9ca62c69ba47">
      <Terms xmlns="http://schemas.microsoft.com/office/infopath/2007/PartnerControls"/>
    </lcf76f155ced4ddcb4097134ff3c332f>
    <TaxCatchAll xmlns="d35478cd-e016-49da-ade5-3307cd662a1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D8509A088C954194D037E08F8F0BD5" ma:contentTypeVersion="17" ma:contentTypeDescription="Create a new document." ma:contentTypeScope="" ma:versionID="173b1a23edc78d1d77d43d4ac9d16c4c">
  <xsd:schema xmlns:xsd="http://www.w3.org/2001/XMLSchema" xmlns:xs="http://www.w3.org/2001/XMLSchema" xmlns:p="http://schemas.microsoft.com/office/2006/metadata/properties" xmlns:ns2="755a0d59-b256-4de1-9ddb-9ca62c69ba47" xmlns:ns3="d35478cd-e016-49da-ade5-3307cd662a1e" targetNamespace="http://schemas.microsoft.com/office/2006/metadata/properties" ma:root="true" ma:fieldsID="7e5dcffb28857bd5b95ee628de58f88c" ns2:_="" ns3:_="">
    <xsd:import namespace="755a0d59-b256-4de1-9ddb-9ca62c69ba47"/>
    <xsd:import namespace="d35478cd-e016-49da-ade5-3307cd662a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a0d59-b256-4de1-9ddb-9ca62c69b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a49b27d-a8f4-4e0a-9d7a-7a66872d4e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478cd-e016-49da-ade5-3307cd662a1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6a01786-741b-40eb-8686-c4271b049e80}" ma:internalName="TaxCatchAll" ma:showField="CatchAllData" ma:web="d35478cd-e016-49da-ade5-3307cd662a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AC1780-F6FA-4AE9-AE1D-71FDF01776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F30747-D908-421E-8F99-268789E639B8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d35478cd-e016-49da-ade5-3307cd662a1e"/>
    <ds:schemaRef ds:uri="http://schemas.openxmlformats.org/package/2006/metadata/core-properties"/>
    <ds:schemaRef ds:uri="755a0d59-b256-4de1-9ddb-9ca62c69ba4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85F3C0C-2C60-49B4-9FA9-93F67877D2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a0d59-b256-4de1-9ddb-9ca62c69ba47"/>
    <ds:schemaRef ds:uri="d35478cd-e016-49da-ade5-3307cd662a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Cumulative Value £1m - £5m</vt:lpstr>
      <vt:lpstr>Cumulative Value £5m+</vt:lpstr>
    </vt:vector>
  </TitlesOfParts>
  <Manager/>
  <Company>WMCA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Janna Simpson</dc:creator>
  <cp:keywords/>
  <dc:description/>
  <cp:lastModifiedBy>Janna Simpson</cp:lastModifiedBy>
  <cp:revision/>
  <dcterms:created xsi:type="dcterms:W3CDTF">2021-03-23T14:56:43Z</dcterms:created>
  <dcterms:modified xsi:type="dcterms:W3CDTF">2022-11-29T10:59:35Z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0x010100A3D8509A088C954194D037E08F8F0BD5</vt:lpwstr>
  </property>
  <property fmtid="{D5CDD505-2E9C-101B-9397-08002B2CF9AE}" pid="3" name="MediaServiceImageTags">
    <vt:lpwstr/>
  </property>
</Properties>
</file>