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eshPatel\Downloads\"/>
    </mc:Choice>
  </mc:AlternateContent>
  <xr:revisionPtr revIDLastSave="0" documentId="13_ncr:1_{3B885CD3-7E51-4934-9E65-FFB9FDFBE501}" xr6:coauthVersionLast="47" xr6:coauthVersionMax="47" xr10:uidLastSave="{00000000-0000-0000-0000-000000000000}"/>
  <bookViews>
    <workbookView xWindow="28680" yWindow="-2550" windowWidth="38640" windowHeight="21240" firstSheet="1" activeTab="2" xr2:uid="{0000566B-1FE7-4E2B-9401-9710CF8C63F4}"/>
  </bookViews>
  <sheets>
    <sheet name="SOP old" sheetId="1" state="hidden" r:id="rId1"/>
    <sheet name="SLT EOB £1m - &lt;£5m" sheetId="3" r:id="rId2"/>
    <sheet name="IP-IB-WMCA £5m+" sheetId="2" r:id="rId3"/>
  </sheets>
  <definedNames>
    <definedName name="_Hlk97043796" localSheetId="2">'IP-IB-WMCA £5m+'!#REF!</definedName>
    <definedName name="_Hlk98491781" localSheetId="2">'IP-IB-WMCA £5m+'!#REF!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2" l="1"/>
  <c r="J35" i="2"/>
  <c r="J36" i="2"/>
  <c r="J37" i="2"/>
  <c r="J38" i="2"/>
  <c r="J39" i="2"/>
  <c r="J40" i="2"/>
  <c r="J41" i="2"/>
  <c r="J42" i="2"/>
  <c r="J43" i="2"/>
  <c r="J33" i="2"/>
  <c r="M35" i="2"/>
  <c r="M36" i="2"/>
  <c r="M37" i="2"/>
  <c r="M38" i="2"/>
  <c r="M39" i="2"/>
  <c r="M40" i="2"/>
  <c r="M41" i="2"/>
  <c r="M42" i="2"/>
  <c r="M43" i="2"/>
  <c r="M34" i="2"/>
  <c r="P42" i="2"/>
  <c r="O42" i="2" s="1"/>
  <c r="P41" i="2"/>
  <c r="O41" i="2" s="1"/>
  <c r="P40" i="2"/>
  <c r="O40" i="2" s="1"/>
  <c r="P38" i="2"/>
  <c r="O38" i="2" s="1"/>
  <c r="P37" i="2"/>
  <c r="O37" i="2" s="1"/>
  <c r="P36" i="2"/>
  <c r="O36" i="2" s="1"/>
  <c r="P34" i="2"/>
  <c r="O34" i="2" s="1"/>
  <c r="P32" i="2"/>
  <c r="O32" i="2" s="1"/>
  <c r="H34" i="2"/>
  <c r="G34" i="2" s="1"/>
  <c r="F34" i="2" s="1"/>
  <c r="E34" i="2" s="1"/>
  <c r="D34" i="2" s="1"/>
  <c r="C34" i="2" s="1"/>
  <c r="H35" i="2"/>
  <c r="G35" i="2" s="1"/>
  <c r="F35" i="2" s="1"/>
  <c r="E35" i="2" s="1"/>
  <c r="D35" i="2" s="1"/>
  <c r="C35" i="2" s="1"/>
  <c r="H36" i="2"/>
  <c r="G36" i="2" s="1"/>
  <c r="F36" i="2" s="1"/>
  <c r="E36" i="2" s="1"/>
  <c r="D36" i="2" s="1"/>
  <c r="C36" i="2" s="1"/>
  <c r="H37" i="2"/>
  <c r="G37" i="2" s="1"/>
  <c r="F37" i="2" s="1"/>
  <c r="E37" i="2" s="1"/>
  <c r="D37" i="2" s="1"/>
  <c r="C37" i="2" s="1"/>
  <c r="H38" i="2"/>
  <c r="G38" i="2" s="1"/>
  <c r="F38" i="2" s="1"/>
  <c r="E38" i="2" s="1"/>
  <c r="D38" i="2" s="1"/>
  <c r="C38" i="2" s="1"/>
  <c r="H39" i="2"/>
  <c r="G39" i="2" s="1"/>
  <c r="F39" i="2" s="1"/>
  <c r="E39" i="2" s="1"/>
  <c r="D39" i="2" s="1"/>
  <c r="C39" i="2" s="1"/>
  <c r="H40" i="2"/>
  <c r="G40" i="2" s="1"/>
  <c r="F40" i="2" s="1"/>
  <c r="E40" i="2" s="1"/>
  <c r="D40" i="2" s="1"/>
  <c r="C40" i="2" s="1"/>
  <c r="I6" i="3"/>
  <c r="H6" i="3" s="1"/>
  <c r="G6" i="3" s="1"/>
  <c r="J25" i="2"/>
  <c r="I25" i="2" s="1"/>
  <c r="H25" i="2" s="1"/>
  <c r="G25" i="2" s="1"/>
  <c r="J26" i="2"/>
  <c r="I26" i="2" s="1"/>
  <c r="H26" i="2" s="1"/>
  <c r="G26" i="2" s="1"/>
  <c r="J27" i="2"/>
  <c r="I27" i="2" s="1"/>
  <c r="H27" i="2" s="1"/>
  <c r="G27" i="2" s="1"/>
  <c r="J28" i="2"/>
  <c r="I28" i="2" s="1"/>
  <c r="H28" i="2" s="1"/>
  <c r="G28" i="2" s="1"/>
  <c r="J29" i="2"/>
  <c r="I29" i="2" s="1"/>
  <c r="H29" i="2" s="1"/>
  <c r="G29" i="2" s="1"/>
  <c r="J30" i="2"/>
  <c r="I30" i="2" s="1"/>
  <c r="H30" i="2" s="1"/>
  <c r="G30" i="2" s="1"/>
  <c r="J31" i="2"/>
  <c r="I31" i="2" s="1"/>
  <c r="H31" i="2" s="1"/>
  <c r="G31" i="2" s="1"/>
  <c r="J32" i="2"/>
  <c r="I32" i="2" s="1"/>
  <c r="H32" i="2" s="1"/>
  <c r="G32" i="2" s="1"/>
  <c r="F32" i="2" s="1"/>
  <c r="E32" i="2" s="1"/>
  <c r="D32" i="2" s="1"/>
  <c r="C32" i="2" s="1"/>
  <c r="H33" i="2"/>
  <c r="G33" i="2" s="1"/>
  <c r="F33" i="2" s="1"/>
  <c r="E33" i="2" s="1"/>
  <c r="D33" i="2" s="1"/>
  <c r="C33" i="2" s="1"/>
  <c r="J24" i="2"/>
  <c r="I24" i="2" s="1"/>
  <c r="H24" i="2" s="1"/>
  <c r="G24" i="2" s="1"/>
  <c r="J7" i="3"/>
  <c r="I7" i="3" s="1"/>
  <c r="G7" i="3" s="1"/>
  <c r="F7" i="3" s="1"/>
  <c r="E7" i="3" s="1"/>
  <c r="D7" i="3" s="1"/>
  <c r="C7" i="3" s="1"/>
  <c r="J8" i="3" l="1"/>
  <c r="J9" i="3" s="1"/>
  <c r="I9" i="3" s="1"/>
  <c r="I8" i="3"/>
  <c r="H7" i="3"/>
  <c r="H43" i="2"/>
  <c r="G43" i="2" s="1"/>
  <c r="F43" i="2" s="1"/>
  <c r="E43" i="2" s="1"/>
  <c r="D43" i="2" s="1"/>
  <c r="C43" i="2" s="1"/>
  <c r="H42" i="2"/>
  <c r="G42" i="2" s="1"/>
  <c r="F42" i="2" s="1"/>
  <c r="E42" i="2" s="1"/>
  <c r="D42" i="2" s="1"/>
  <c r="C42" i="2" s="1"/>
  <c r="H41" i="2"/>
  <c r="G41" i="2" s="1"/>
  <c r="F41" i="2" s="1"/>
  <c r="E41" i="2" s="1"/>
  <c r="D41" i="2" s="1"/>
  <c r="C41" i="2" s="1"/>
  <c r="F6" i="3"/>
  <c r="E6" i="3" s="1"/>
  <c r="D6" i="3" s="1"/>
  <c r="C6" i="3" s="1"/>
  <c r="J10" i="3" l="1"/>
  <c r="J11" i="3" s="1"/>
  <c r="I11" i="3" s="1"/>
  <c r="G9" i="3"/>
  <c r="F9" i="3" s="1"/>
  <c r="E9" i="3" s="1"/>
  <c r="D9" i="3" s="1"/>
  <c r="C9" i="3" s="1"/>
  <c r="H9" i="3"/>
  <c r="G8" i="3"/>
  <c r="F8" i="3" s="1"/>
  <c r="E8" i="3" s="1"/>
  <c r="D8" i="3" s="1"/>
  <c r="C8" i="3" s="1"/>
  <c r="H8" i="3"/>
  <c r="J12" i="3"/>
  <c r="I10" i="3" l="1"/>
  <c r="G10" i="3" s="1"/>
  <c r="F10" i="3" s="1"/>
  <c r="E10" i="3" s="1"/>
  <c r="D10" i="3" s="1"/>
  <c r="C10" i="3" s="1"/>
  <c r="G11" i="3"/>
  <c r="F11" i="3" s="1"/>
  <c r="E11" i="3" s="1"/>
  <c r="D11" i="3" s="1"/>
  <c r="C11" i="3" s="1"/>
  <c r="H11" i="3"/>
  <c r="I12" i="3"/>
  <c r="J13" i="3"/>
  <c r="H10" i="3" l="1"/>
  <c r="G12" i="3"/>
  <c r="F12" i="3" s="1"/>
  <c r="E12" i="3" s="1"/>
  <c r="D12" i="3" s="1"/>
  <c r="C12" i="3" s="1"/>
  <c r="H12" i="3"/>
  <c r="I13" i="3"/>
  <c r="J14" i="3"/>
  <c r="G13" i="3" l="1"/>
  <c r="F13" i="3" s="1"/>
  <c r="E13" i="3" s="1"/>
  <c r="D13" i="3" s="1"/>
  <c r="C13" i="3" s="1"/>
  <c r="H13" i="3"/>
  <c r="I14" i="3"/>
  <c r="J15" i="3"/>
  <c r="G14" i="3" l="1"/>
  <c r="F14" i="3" s="1"/>
  <c r="E14" i="3" s="1"/>
  <c r="D14" i="3" s="1"/>
  <c r="C14" i="3" s="1"/>
  <c r="H14" i="3"/>
  <c r="J16" i="3"/>
  <c r="I15" i="3"/>
  <c r="G15" i="3" l="1"/>
  <c r="F15" i="3" s="1"/>
  <c r="E15" i="3" s="1"/>
  <c r="D15" i="3" s="1"/>
  <c r="C15" i="3" s="1"/>
  <c r="H15" i="3"/>
  <c r="I16" i="3"/>
  <c r="J17" i="3"/>
  <c r="G16" i="3" l="1"/>
  <c r="F16" i="3" s="1"/>
  <c r="E16" i="3" s="1"/>
  <c r="D16" i="3" s="1"/>
  <c r="C16" i="3" s="1"/>
  <c r="H16" i="3"/>
  <c r="J18" i="3"/>
  <c r="I17" i="3"/>
  <c r="G17" i="3" l="1"/>
  <c r="F17" i="3" s="1"/>
  <c r="E17" i="3" s="1"/>
  <c r="D17" i="3" s="1"/>
  <c r="C17" i="3" s="1"/>
  <c r="H17" i="3"/>
  <c r="J19" i="3"/>
  <c r="I18" i="3"/>
  <c r="G18" i="3" l="1"/>
  <c r="F18" i="3" s="1"/>
  <c r="E18" i="3" s="1"/>
  <c r="D18" i="3" s="1"/>
  <c r="C18" i="3" s="1"/>
  <c r="H18" i="3"/>
  <c r="I19" i="3"/>
  <c r="J20" i="3"/>
  <c r="G19" i="3" l="1"/>
  <c r="F19" i="3" s="1"/>
  <c r="E19" i="3" s="1"/>
  <c r="D19" i="3" s="1"/>
  <c r="C19" i="3" s="1"/>
  <c r="H19" i="3"/>
  <c r="J21" i="3"/>
  <c r="I20" i="3"/>
  <c r="G20" i="3" l="1"/>
  <c r="F20" i="3" s="1"/>
  <c r="E20" i="3" s="1"/>
  <c r="D20" i="3" s="1"/>
  <c r="C20" i="3" s="1"/>
  <c r="H20" i="3"/>
  <c r="I21" i="3"/>
  <c r="J22" i="3"/>
  <c r="G21" i="3" l="1"/>
  <c r="F21" i="3" s="1"/>
  <c r="E21" i="3" s="1"/>
  <c r="D21" i="3" s="1"/>
  <c r="C21" i="3" s="1"/>
  <c r="H21" i="3"/>
  <c r="J23" i="3"/>
  <c r="I22" i="3"/>
  <c r="G22" i="3" l="1"/>
  <c r="F22" i="3" s="1"/>
  <c r="E22" i="3" s="1"/>
  <c r="D22" i="3" s="1"/>
  <c r="C22" i="3" s="1"/>
  <c r="H22" i="3"/>
  <c r="I23" i="3"/>
  <c r="J24" i="3"/>
  <c r="G23" i="3" l="1"/>
  <c r="F23" i="3" s="1"/>
  <c r="E23" i="3" s="1"/>
  <c r="D23" i="3" s="1"/>
  <c r="C23" i="3" s="1"/>
  <c r="H23" i="3"/>
  <c r="I24" i="3"/>
  <c r="J25" i="3"/>
  <c r="G24" i="3" l="1"/>
  <c r="F24" i="3" s="1"/>
  <c r="E24" i="3" s="1"/>
  <c r="D24" i="3" s="1"/>
  <c r="C24" i="3" s="1"/>
  <c r="H24" i="3"/>
  <c r="I25" i="3"/>
  <c r="J26" i="3"/>
  <c r="G25" i="3" l="1"/>
  <c r="F25" i="3" s="1"/>
  <c r="E25" i="3" s="1"/>
  <c r="D25" i="3" s="1"/>
  <c r="C25" i="3" s="1"/>
  <c r="H25" i="3"/>
  <c r="J27" i="3"/>
  <c r="I26" i="3"/>
  <c r="G26" i="3" l="1"/>
  <c r="F26" i="3" s="1"/>
  <c r="E26" i="3" s="1"/>
  <c r="D26" i="3" s="1"/>
  <c r="C26" i="3" s="1"/>
  <c r="H26" i="3"/>
  <c r="J28" i="3"/>
  <c r="I27" i="3"/>
  <c r="G27" i="3" l="1"/>
  <c r="F27" i="3" s="1"/>
  <c r="E27" i="3" s="1"/>
  <c r="D27" i="3" s="1"/>
  <c r="C27" i="3" s="1"/>
  <c r="H27" i="3"/>
  <c r="I28" i="3"/>
  <c r="J29" i="3"/>
  <c r="G28" i="3" l="1"/>
  <c r="F28" i="3" s="1"/>
  <c r="E28" i="3" s="1"/>
  <c r="D28" i="3" s="1"/>
  <c r="C28" i="3" s="1"/>
  <c r="H28" i="3"/>
  <c r="J30" i="3"/>
  <c r="I29" i="3"/>
  <c r="G29" i="3" l="1"/>
  <c r="F29" i="3" s="1"/>
  <c r="E29" i="3" s="1"/>
  <c r="D29" i="3" s="1"/>
  <c r="C29" i="3" s="1"/>
  <c r="H29" i="3"/>
  <c r="I30" i="3"/>
  <c r="J31" i="3"/>
  <c r="G30" i="3" l="1"/>
  <c r="F30" i="3" s="1"/>
  <c r="E30" i="3" s="1"/>
  <c r="D30" i="3" s="1"/>
  <c r="C30" i="3" s="1"/>
  <c r="H30" i="3"/>
  <c r="J32" i="3"/>
  <c r="I31" i="3"/>
  <c r="G31" i="3" l="1"/>
  <c r="F31" i="3" s="1"/>
  <c r="E31" i="3" s="1"/>
  <c r="D31" i="3" s="1"/>
  <c r="C31" i="3" s="1"/>
  <c r="H31" i="3"/>
  <c r="J33" i="3"/>
  <c r="I32" i="3"/>
  <c r="G32" i="3" l="1"/>
  <c r="F32" i="3" s="1"/>
  <c r="E32" i="3" s="1"/>
  <c r="D32" i="3" s="1"/>
  <c r="C32" i="3" s="1"/>
  <c r="H32" i="3"/>
  <c r="I33" i="3"/>
  <c r="J34" i="3"/>
  <c r="G33" i="3" l="1"/>
  <c r="F33" i="3" s="1"/>
  <c r="E33" i="3" s="1"/>
  <c r="D33" i="3" s="1"/>
  <c r="C33" i="3" s="1"/>
  <c r="H33" i="3"/>
  <c r="J35" i="3"/>
  <c r="I34" i="3"/>
  <c r="G34" i="3" l="1"/>
  <c r="F34" i="3" s="1"/>
  <c r="E34" i="3" s="1"/>
  <c r="D34" i="3" s="1"/>
  <c r="C34" i="3" s="1"/>
  <c r="H34" i="3"/>
  <c r="J36" i="3"/>
  <c r="I35" i="3"/>
  <c r="G35" i="3" l="1"/>
  <c r="F35" i="3" s="1"/>
  <c r="E35" i="3" s="1"/>
  <c r="D35" i="3" s="1"/>
  <c r="C35" i="3" s="1"/>
  <c r="H35" i="3"/>
  <c r="J37" i="3"/>
  <c r="I36" i="3"/>
  <c r="G36" i="3" l="1"/>
  <c r="F36" i="3" s="1"/>
  <c r="E36" i="3" s="1"/>
  <c r="D36" i="3" s="1"/>
  <c r="C36" i="3" s="1"/>
  <c r="H36" i="3"/>
  <c r="I37" i="3"/>
  <c r="J38" i="3"/>
  <c r="G37" i="3" l="1"/>
  <c r="F37" i="3" s="1"/>
  <c r="E37" i="3" s="1"/>
  <c r="D37" i="3" s="1"/>
  <c r="C37" i="3" s="1"/>
  <c r="H37" i="3"/>
  <c r="J39" i="3"/>
  <c r="I38" i="3"/>
  <c r="G38" i="3" l="1"/>
  <c r="F38" i="3" s="1"/>
  <c r="E38" i="3" s="1"/>
  <c r="D38" i="3" s="1"/>
  <c r="C38" i="3" s="1"/>
  <c r="H38" i="3"/>
  <c r="I39" i="3"/>
  <c r="J40" i="3"/>
  <c r="G39" i="3" l="1"/>
  <c r="F39" i="3" s="1"/>
  <c r="E39" i="3" s="1"/>
  <c r="D39" i="3" s="1"/>
  <c r="C39" i="3" s="1"/>
  <c r="H39" i="3"/>
  <c r="I40" i="3"/>
  <c r="J41" i="3"/>
  <c r="G40" i="3" l="1"/>
  <c r="F40" i="3" s="1"/>
  <c r="E40" i="3" s="1"/>
  <c r="D40" i="3" s="1"/>
  <c r="C40" i="3" s="1"/>
  <c r="H40" i="3"/>
  <c r="I41" i="3"/>
  <c r="J42" i="3"/>
  <c r="G41" i="3" l="1"/>
  <c r="F41" i="3" s="1"/>
  <c r="E41" i="3" s="1"/>
  <c r="D41" i="3" s="1"/>
  <c r="C41" i="3" s="1"/>
  <c r="H41" i="3"/>
  <c r="J43" i="3"/>
  <c r="I42" i="3"/>
  <c r="G42" i="3" l="1"/>
  <c r="F42" i="3" s="1"/>
  <c r="E42" i="3" s="1"/>
  <c r="D42" i="3" s="1"/>
  <c r="C42" i="3" s="1"/>
  <c r="H42" i="3"/>
  <c r="J44" i="3"/>
  <c r="I43" i="3"/>
  <c r="G43" i="3" l="1"/>
  <c r="F43" i="3" s="1"/>
  <c r="E43" i="3" s="1"/>
  <c r="D43" i="3" s="1"/>
  <c r="C43" i="3" s="1"/>
  <c r="H43" i="3"/>
  <c r="J45" i="3"/>
  <c r="I44" i="3"/>
  <c r="G44" i="3" l="1"/>
  <c r="F44" i="3" s="1"/>
  <c r="E44" i="3" s="1"/>
  <c r="D44" i="3" s="1"/>
  <c r="C44" i="3" s="1"/>
  <c r="H44" i="3"/>
  <c r="I45" i="3"/>
  <c r="J46" i="3"/>
  <c r="G45" i="3" l="1"/>
  <c r="F45" i="3" s="1"/>
  <c r="E45" i="3" s="1"/>
  <c r="D45" i="3" s="1"/>
  <c r="C45" i="3" s="1"/>
  <c r="H45" i="3"/>
  <c r="I46" i="3"/>
  <c r="J47" i="3"/>
  <c r="G46" i="3" l="1"/>
  <c r="F46" i="3" s="1"/>
  <c r="E46" i="3" s="1"/>
  <c r="D46" i="3" s="1"/>
  <c r="C46" i="3" s="1"/>
  <c r="H46" i="3"/>
  <c r="I47" i="3"/>
  <c r="J48" i="3"/>
  <c r="G47" i="3" l="1"/>
  <c r="F47" i="3" s="1"/>
  <c r="E47" i="3" s="1"/>
  <c r="D47" i="3" s="1"/>
  <c r="C47" i="3" s="1"/>
  <c r="H47" i="3"/>
  <c r="I48" i="3"/>
  <c r="J49" i="3"/>
  <c r="G48" i="3" l="1"/>
  <c r="F48" i="3" s="1"/>
  <c r="E48" i="3" s="1"/>
  <c r="D48" i="3" s="1"/>
  <c r="C48" i="3" s="1"/>
  <c r="H48" i="3"/>
  <c r="I49" i="3"/>
  <c r="J50" i="3"/>
  <c r="G49" i="3" l="1"/>
  <c r="F49" i="3" s="1"/>
  <c r="E49" i="3" s="1"/>
  <c r="D49" i="3" s="1"/>
  <c r="C49" i="3" s="1"/>
  <c r="H49" i="3"/>
  <c r="J51" i="3"/>
  <c r="I50" i="3"/>
  <c r="G50" i="3" l="1"/>
  <c r="F50" i="3" s="1"/>
  <c r="E50" i="3" s="1"/>
  <c r="D50" i="3" s="1"/>
  <c r="C50" i="3" s="1"/>
  <c r="H50" i="3"/>
  <c r="J53" i="3"/>
  <c r="I51" i="3"/>
  <c r="G51" i="3" l="1"/>
  <c r="F51" i="3" s="1"/>
  <c r="E51" i="3" s="1"/>
  <c r="D51" i="3" s="1"/>
  <c r="C51" i="3" s="1"/>
  <c r="H51" i="3"/>
  <c r="I53" i="3"/>
  <c r="J54" i="3"/>
  <c r="G53" i="3" l="1"/>
  <c r="F53" i="3" s="1"/>
  <c r="E53" i="3" s="1"/>
  <c r="D53" i="3" s="1"/>
  <c r="C53" i="3" s="1"/>
  <c r="H53" i="3"/>
  <c r="I54" i="3"/>
  <c r="J55" i="3"/>
  <c r="G54" i="3" l="1"/>
  <c r="F54" i="3" s="1"/>
  <c r="E54" i="3" s="1"/>
  <c r="D54" i="3" s="1"/>
  <c r="C54" i="3" s="1"/>
  <c r="H54" i="3"/>
  <c r="J56" i="3"/>
  <c r="I55" i="3"/>
  <c r="G55" i="3" l="1"/>
  <c r="F55" i="3" s="1"/>
  <c r="E55" i="3" s="1"/>
  <c r="D55" i="3" s="1"/>
  <c r="C55" i="3" s="1"/>
  <c r="H55" i="3"/>
  <c r="I56" i="3"/>
  <c r="J57" i="3"/>
  <c r="G56" i="3" l="1"/>
  <c r="F56" i="3" s="1"/>
  <c r="E56" i="3" s="1"/>
  <c r="D56" i="3" s="1"/>
  <c r="C56" i="3" s="1"/>
  <c r="H56" i="3"/>
  <c r="J58" i="3"/>
  <c r="I57" i="3"/>
  <c r="G57" i="3" l="1"/>
  <c r="F57" i="3" s="1"/>
  <c r="E57" i="3" s="1"/>
  <c r="D57" i="3" s="1"/>
  <c r="C57" i="3" s="1"/>
  <c r="H57" i="3"/>
  <c r="J59" i="3"/>
  <c r="I58" i="3"/>
  <c r="G58" i="3" l="1"/>
  <c r="F58" i="3" s="1"/>
  <c r="E58" i="3" s="1"/>
  <c r="D58" i="3" s="1"/>
  <c r="C58" i="3" s="1"/>
  <c r="H58" i="3"/>
  <c r="J60" i="3"/>
  <c r="I59" i="3"/>
  <c r="G59" i="3" l="1"/>
  <c r="F59" i="3" s="1"/>
  <c r="E59" i="3" s="1"/>
  <c r="D59" i="3" s="1"/>
  <c r="C59" i="3" s="1"/>
  <c r="H59" i="3"/>
  <c r="J61" i="3"/>
  <c r="I60" i="3"/>
  <c r="G60" i="3" l="1"/>
  <c r="F60" i="3" s="1"/>
  <c r="E60" i="3" s="1"/>
  <c r="D60" i="3" s="1"/>
  <c r="C60" i="3" s="1"/>
  <c r="H60" i="3"/>
  <c r="I61" i="3"/>
  <c r="J62" i="3"/>
  <c r="G61" i="3" l="1"/>
  <c r="F61" i="3" s="1"/>
  <c r="E61" i="3" s="1"/>
  <c r="D61" i="3" s="1"/>
  <c r="C61" i="3" s="1"/>
  <c r="H61" i="3"/>
  <c r="J63" i="3"/>
  <c r="I62" i="3"/>
  <c r="G62" i="3" l="1"/>
  <c r="F62" i="3" s="1"/>
  <c r="E62" i="3" s="1"/>
  <c r="D62" i="3" s="1"/>
  <c r="C62" i="3" s="1"/>
  <c r="H62" i="3"/>
  <c r="J64" i="3"/>
  <c r="I63" i="3"/>
  <c r="G63" i="3" l="1"/>
  <c r="F63" i="3" s="1"/>
  <c r="E63" i="3" s="1"/>
  <c r="D63" i="3" s="1"/>
  <c r="C63" i="3" s="1"/>
  <c r="H63" i="3"/>
  <c r="J65" i="3"/>
  <c r="I64" i="3"/>
  <c r="I65" i="3" l="1"/>
  <c r="G65" i="3" s="1"/>
  <c r="F65" i="3" s="1"/>
  <c r="E65" i="3" s="1"/>
  <c r="D65" i="3" s="1"/>
  <c r="C65" i="3" s="1"/>
  <c r="J66" i="3"/>
  <c r="G64" i="3"/>
  <c r="F64" i="3" s="1"/>
  <c r="E64" i="3" s="1"/>
  <c r="D64" i="3" s="1"/>
  <c r="C64" i="3" s="1"/>
  <c r="H64" i="3"/>
  <c r="H47" i="1"/>
  <c r="G47" i="1" s="1"/>
  <c r="F47" i="1" s="1"/>
  <c r="E47" i="1" s="1"/>
  <c r="D47" i="1" s="1"/>
  <c r="C47" i="1" s="1"/>
  <c r="H45" i="1"/>
  <c r="G45" i="1" s="1"/>
  <c r="F45" i="1" s="1"/>
  <c r="E45" i="1" s="1"/>
  <c r="D45" i="1" s="1"/>
  <c r="C45" i="1" s="1"/>
  <c r="H44" i="1"/>
  <c r="G44" i="1" s="1"/>
  <c r="F44" i="1" s="1"/>
  <c r="E44" i="1" s="1"/>
  <c r="D44" i="1" s="1"/>
  <c r="C44" i="1" s="1"/>
  <c r="H43" i="1"/>
  <c r="G43" i="1" s="1"/>
  <c r="F43" i="1" s="1"/>
  <c r="E43" i="1" s="1"/>
  <c r="D43" i="1" s="1"/>
  <c r="C43" i="1" s="1"/>
  <c r="H42" i="1"/>
  <c r="G42" i="1"/>
  <c r="F42" i="1" s="1"/>
  <c r="E42" i="1" s="1"/>
  <c r="D42" i="1" s="1"/>
  <c r="C42" i="1" s="1"/>
  <c r="H41" i="1"/>
  <c r="G41" i="1" s="1"/>
  <c r="F41" i="1" s="1"/>
  <c r="E41" i="1" s="1"/>
  <c r="D41" i="1" s="1"/>
  <c r="C41" i="1" s="1"/>
  <c r="H39" i="1"/>
  <c r="G39" i="1" s="1"/>
  <c r="F39" i="1" s="1"/>
  <c r="E39" i="1" s="1"/>
  <c r="D39" i="1" s="1"/>
  <c r="C39" i="1" s="1"/>
  <c r="H38" i="1"/>
  <c r="G38" i="1"/>
  <c r="F38" i="1" s="1"/>
  <c r="E38" i="1" s="1"/>
  <c r="D38" i="1" s="1"/>
  <c r="C38" i="1" s="1"/>
  <c r="H37" i="1"/>
  <c r="G37" i="1"/>
  <c r="F37" i="1" s="1"/>
  <c r="E37" i="1" s="1"/>
  <c r="D37" i="1" s="1"/>
  <c r="C37" i="1" s="1"/>
  <c r="H35" i="1"/>
  <c r="G35" i="1" s="1"/>
  <c r="F35" i="1" s="1"/>
  <c r="E35" i="1" s="1"/>
  <c r="D35" i="1" s="1"/>
  <c r="C35" i="1" s="1"/>
  <c r="H34" i="1"/>
  <c r="G34" i="1" s="1"/>
  <c r="F34" i="1" s="1"/>
  <c r="E34" i="1" s="1"/>
  <c r="D34" i="1" s="1"/>
  <c r="C34" i="1" s="1"/>
  <c r="H33" i="1"/>
  <c r="G33" i="1" s="1"/>
  <c r="F33" i="1" s="1"/>
  <c r="E33" i="1" s="1"/>
  <c r="D33" i="1" s="1"/>
  <c r="C33" i="1" s="1"/>
  <c r="H31" i="1"/>
  <c r="G31" i="1" s="1"/>
  <c r="F31" i="1" s="1"/>
  <c r="E31" i="1" s="1"/>
  <c r="D31" i="1" s="1"/>
  <c r="C31" i="1" s="1"/>
  <c r="H30" i="1"/>
  <c r="G30" i="1"/>
  <c r="F30" i="1" s="1"/>
  <c r="E30" i="1" s="1"/>
  <c r="D30" i="1" s="1"/>
  <c r="C30" i="1" s="1"/>
  <c r="H29" i="1"/>
  <c r="G29" i="1" s="1"/>
  <c r="F29" i="1" s="1"/>
  <c r="E29" i="1" s="1"/>
  <c r="D29" i="1" s="1"/>
  <c r="C29" i="1" s="1"/>
  <c r="H27" i="1"/>
  <c r="G27" i="1" s="1"/>
  <c r="F27" i="1" s="1"/>
  <c r="E27" i="1" s="1"/>
  <c r="D27" i="1" s="1"/>
  <c r="C27" i="1" s="1"/>
  <c r="H26" i="1"/>
  <c r="G26" i="1" s="1"/>
  <c r="F26" i="1" s="1"/>
  <c r="E26" i="1" s="1"/>
  <c r="D26" i="1" s="1"/>
  <c r="C26" i="1" s="1"/>
  <c r="H65" i="3" l="1"/>
  <c r="J67" i="3"/>
  <c r="I66" i="3"/>
  <c r="J20" i="2"/>
  <c r="I20" i="2" s="1"/>
  <c r="J19" i="2"/>
  <c r="I19" i="2" s="1"/>
  <c r="H66" i="3" l="1"/>
  <c r="G66" i="3"/>
  <c r="F66" i="3" s="1"/>
  <c r="E66" i="3" s="1"/>
  <c r="D66" i="3" s="1"/>
  <c r="C66" i="3" s="1"/>
  <c r="I67" i="3"/>
  <c r="J68" i="3"/>
  <c r="G22" i="2"/>
  <c r="F22" i="2" s="1"/>
  <c r="G23" i="2"/>
  <c r="F23" i="2" s="1"/>
  <c r="F24" i="2"/>
  <c r="F25" i="2"/>
  <c r="F26" i="2"/>
  <c r="F27" i="2"/>
  <c r="F28" i="2"/>
  <c r="F29" i="2"/>
  <c r="F30" i="2"/>
  <c r="F31" i="2"/>
  <c r="G21" i="2"/>
  <c r="F21" i="2" s="1"/>
  <c r="P30" i="2"/>
  <c r="O30" i="2" s="1"/>
  <c r="P29" i="2"/>
  <c r="O29" i="2" s="1"/>
  <c r="P28" i="2"/>
  <c r="O28" i="2" s="1"/>
  <c r="P26" i="2"/>
  <c r="P24" i="2"/>
  <c r="O24" i="2" s="1"/>
  <c r="P22" i="2"/>
  <c r="O22" i="2" s="1"/>
  <c r="P21" i="2"/>
  <c r="O21" i="2" s="1"/>
  <c r="P19" i="2"/>
  <c r="O19" i="2" s="1"/>
  <c r="P18" i="2"/>
  <c r="O18" i="2" s="1"/>
  <c r="P17" i="2"/>
  <c r="O17" i="2" s="1"/>
  <c r="P16" i="2"/>
  <c r="O16" i="2" s="1"/>
  <c r="P13" i="2"/>
  <c r="O13" i="2" s="1"/>
  <c r="P11" i="2"/>
  <c r="O11" i="2" s="1"/>
  <c r="M11" i="2"/>
  <c r="L11" i="2" s="1"/>
  <c r="M12" i="2"/>
  <c r="L12" i="2" s="1"/>
  <c r="M13" i="2"/>
  <c r="L13" i="2" s="1"/>
  <c r="M14" i="2"/>
  <c r="L14" i="2" s="1"/>
  <c r="M15" i="2"/>
  <c r="L15" i="2" s="1"/>
  <c r="M16" i="2"/>
  <c r="L16" i="2" s="1"/>
  <c r="M17" i="2"/>
  <c r="L17" i="2" s="1"/>
  <c r="M18" i="2"/>
  <c r="L18" i="2" s="1"/>
  <c r="M19" i="2"/>
  <c r="L19" i="2" s="1"/>
  <c r="M20" i="2"/>
  <c r="L20" i="2" s="1"/>
  <c r="I11" i="2"/>
  <c r="I12" i="2"/>
  <c r="I13" i="2"/>
  <c r="I14" i="2"/>
  <c r="I15" i="2"/>
  <c r="I16" i="2"/>
  <c r="I17" i="2"/>
  <c r="I18" i="2"/>
  <c r="P10" i="2"/>
  <c r="J69" i="3" l="1"/>
  <c r="I68" i="3"/>
  <c r="G67" i="3"/>
  <c r="F67" i="3" s="1"/>
  <c r="E67" i="3" s="1"/>
  <c r="D67" i="3" s="1"/>
  <c r="C67" i="3" s="1"/>
  <c r="H67" i="3"/>
  <c r="E27" i="2"/>
  <c r="D27" i="2" s="1"/>
  <c r="C27" i="2" s="1"/>
  <c r="E26" i="2"/>
  <c r="D26" i="2" s="1"/>
  <c r="C26" i="2" s="1"/>
  <c r="E21" i="2"/>
  <c r="D21" i="2" s="1"/>
  <c r="C21" i="2" s="1"/>
  <c r="E24" i="2"/>
  <c r="D24" i="2" s="1"/>
  <c r="C24" i="2" s="1"/>
  <c r="E28" i="2"/>
  <c r="D28" i="2" s="1"/>
  <c r="C28" i="2" s="1"/>
  <c r="E25" i="2"/>
  <c r="D25" i="2" s="1"/>
  <c r="C25" i="2" s="1"/>
  <c r="E31" i="2"/>
  <c r="D31" i="2" s="1"/>
  <c r="C31" i="2" s="1"/>
  <c r="E23" i="2"/>
  <c r="D23" i="2" s="1"/>
  <c r="C23" i="2" s="1"/>
  <c r="E30" i="2"/>
  <c r="D30" i="2" s="1"/>
  <c r="C30" i="2" s="1"/>
  <c r="E22" i="2"/>
  <c r="D22" i="2" s="1"/>
  <c r="C22" i="2" s="1"/>
  <c r="E29" i="2"/>
  <c r="D29" i="2" s="1"/>
  <c r="C29" i="2" s="1"/>
  <c r="O26" i="2"/>
  <c r="H16" i="1"/>
  <c r="G16" i="1" s="1"/>
  <c r="F16" i="1" s="1"/>
  <c r="H17" i="1"/>
  <c r="G17" i="1" s="1"/>
  <c r="F17" i="1" s="1"/>
  <c r="H18" i="1"/>
  <c r="G18" i="1" s="1"/>
  <c r="F18" i="1" s="1"/>
  <c r="H19" i="1"/>
  <c r="G19" i="1" s="1"/>
  <c r="F19" i="1" s="1"/>
  <c r="H20" i="1"/>
  <c r="G20" i="1" s="1"/>
  <c r="F20" i="1" s="1"/>
  <c r="H21" i="1"/>
  <c r="G21" i="1" s="1"/>
  <c r="F21" i="1" s="1"/>
  <c r="H22" i="1"/>
  <c r="G22" i="1" s="1"/>
  <c r="F22" i="1" s="1"/>
  <c r="H23" i="1"/>
  <c r="G23" i="1" s="1"/>
  <c r="F23" i="1" s="1"/>
  <c r="H24" i="1"/>
  <c r="G24" i="1" s="1"/>
  <c r="F24" i="1" s="1"/>
  <c r="H25" i="1"/>
  <c r="G25" i="1" s="1"/>
  <c r="F25" i="1" s="1"/>
  <c r="E25" i="1" s="1"/>
  <c r="H11" i="1"/>
  <c r="G11" i="1" s="1"/>
  <c r="F11" i="1" s="1"/>
  <c r="H12" i="1"/>
  <c r="G12" i="1" s="1"/>
  <c r="F12" i="1" s="1"/>
  <c r="H13" i="1"/>
  <c r="G13" i="1" s="1"/>
  <c r="F13" i="1" s="1"/>
  <c r="H14" i="1"/>
  <c r="G14" i="1" s="1"/>
  <c r="F14" i="1" s="1"/>
  <c r="H15" i="1"/>
  <c r="G15" i="1" s="1"/>
  <c r="F15" i="1" s="1"/>
  <c r="H10" i="1"/>
  <c r="G10" i="1" s="1"/>
  <c r="F10" i="1" s="1"/>
  <c r="G68" i="3" l="1"/>
  <c r="F68" i="3" s="1"/>
  <c r="E68" i="3" s="1"/>
  <c r="D68" i="3" s="1"/>
  <c r="C68" i="3" s="1"/>
  <c r="H68" i="3"/>
  <c r="J70" i="3"/>
  <c r="I69" i="3"/>
  <c r="D25" i="1"/>
  <c r="C25" i="1" s="1"/>
  <c r="E17" i="1"/>
  <c r="E18" i="1"/>
  <c r="E24" i="1"/>
  <c r="E16" i="1"/>
  <c r="E10" i="1"/>
  <c r="E23" i="1"/>
  <c r="E19" i="1"/>
  <c r="E15" i="1"/>
  <c r="E22" i="1"/>
  <c r="E11" i="1"/>
  <c r="E14" i="1"/>
  <c r="E21" i="1"/>
  <c r="E12" i="1"/>
  <c r="E13" i="1"/>
  <c r="E20" i="1"/>
  <c r="G20" i="2"/>
  <c r="F20" i="2" s="1"/>
  <c r="G19" i="2"/>
  <c r="F19" i="2" s="1"/>
  <c r="G18" i="2"/>
  <c r="F18" i="2" s="1"/>
  <c r="E18" i="2" s="1"/>
  <c r="D18" i="2" s="1"/>
  <c r="C18" i="2" s="1"/>
  <c r="G17" i="2"/>
  <c r="F17" i="2" s="1"/>
  <c r="E17" i="2" s="1"/>
  <c r="D17" i="2" s="1"/>
  <c r="C17" i="2" s="1"/>
  <c r="G16" i="2"/>
  <c r="F16" i="2" s="1"/>
  <c r="E16" i="2" s="1"/>
  <c r="D16" i="2" s="1"/>
  <c r="C16" i="2" s="1"/>
  <c r="G15" i="2"/>
  <c r="F15" i="2" s="1"/>
  <c r="E15" i="2" s="1"/>
  <c r="D15" i="2" s="1"/>
  <c r="C15" i="2" s="1"/>
  <c r="G14" i="2"/>
  <c r="F14" i="2" s="1"/>
  <c r="E14" i="2" s="1"/>
  <c r="D14" i="2" s="1"/>
  <c r="C14" i="2" s="1"/>
  <c r="G13" i="2"/>
  <c r="F13" i="2" s="1"/>
  <c r="E13" i="2" s="1"/>
  <c r="D13" i="2" s="1"/>
  <c r="C13" i="2" s="1"/>
  <c r="G12" i="2"/>
  <c r="F12" i="2" s="1"/>
  <c r="E12" i="2" s="1"/>
  <c r="D12" i="2" s="1"/>
  <c r="C12" i="2" s="1"/>
  <c r="O10" i="2"/>
  <c r="G11" i="2"/>
  <c r="F11" i="2" s="1"/>
  <c r="E11" i="2" s="1"/>
  <c r="D11" i="2" s="1"/>
  <c r="C11" i="2" s="1"/>
  <c r="M10" i="2"/>
  <c r="L10" i="2" s="1"/>
  <c r="I10" i="2"/>
  <c r="G10" i="2" s="1"/>
  <c r="F10" i="2" s="1"/>
  <c r="E10" i="2" s="1"/>
  <c r="D10" i="2" s="1"/>
  <c r="C10" i="2" s="1"/>
  <c r="H8" i="1"/>
  <c r="G8" i="1" s="1"/>
  <c r="F8" i="1" s="1"/>
  <c r="H9" i="1"/>
  <c r="G9" i="1" s="1"/>
  <c r="F9" i="1" s="1"/>
  <c r="H7" i="1"/>
  <c r="G7" i="1" s="1"/>
  <c r="F7" i="1" s="1"/>
  <c r="H6" i="1"/>
  <c r="G6" i="1" s="1"/>
  <c r="F6" i="1" s="1"/>
  <c r="G69" i="3" l="1"/>
  <c r="F69" i="3" s="1"/>
  <c r="E69" i="3" s="1"/>
  <c r="D69" i="3" s="1"/>
  <c r="C69" i="3" s="1"/>
  <c r="H69" i="3"/>
  <c r="J71" i="3"/>
  <c r="I70" i="3"/>
  <c r="D24" i="1"/>
  <c r="C24" i="1" s="1"/>
  <c r="D12" i="1"/>
  <c r="C12" i="1" s="1"/>
  <c r="D10" i="1"/>
  <c r="C10" i="1" s="1"/>
  <c r="D21" i="1"/>
  <c r="C21" i="1" s="1"/>
  <c r="D16" i="1"/>
  <c r="C16" i="1" s="1"/>
  <c r="D14" i="1"/>
  <c r="C14" i="1" s="1"/>
  <c r="D11" i="1"/>
  <c r="C11" i="1" s="1"/>
  <c r="D18" i="1"/>
  <c r="C18" i="1" s="1"/>
  <c r="D17" i="1"/>
  <c r="C17" i="1" s="1"/>
  <c r="D23" i="1"/>
  <c r="C23" i="1" s="1"/>
  <c r="D15" i="1"/>
  <c r="C15" i="1" s="1"/>
  <c r="D13" i="1"/>
  <c r="C13" i="1" s="1"/>
  <c r="D22" i="1"/>
  <c r="C22" i="1" s="1"/>
  <c r="D20" i="1"/>
  <c r="C20" i="1" s="1"/>
  <c r="D19" i="1"/>
  <c r="C19" i="1" s="1"/>
  <c r="E9" i="1"/>
  <c r="E7" i="1"/>
  <c r="E8" i="1"/>
  <c r="E6" i="1"/>
  <c r="D6" i="1" s="1"/>
  <c r="C6" i="1" s="1"/>
  <c r="E20" i="2"/>
  <c r="D20" i="2" s="1"/>
  <c r="C20" i="2" s="1"/>
  <c r="E19" i="2"/>
  <c r="D19" i="2" s="1"/>
  <c r="C19" i="2" s="1"/>
  <c r="G70" i="3" l="1"/>
  <c r="F70" i="3" s="1"/>
  <c r="E70" i="3" s="1"/>
  <c r="D70" i="3" s="1"/>
  <c r="C70" i="3" s="1"/>
  <c r="H70" i="3"/>
  <c r="I71" i="3"/>
  <c r="J72" i="3"/>
  <c r="D7" i="1"/>
  <c r="C7" i="1" s="1"/>
  <c r="D9" i="1"/>
  <c r="C9" i="1" s="1"/>
  <c r="D8" i="1"/>
  <c r="C8" i="1" s="1"/>
  <c r="I72" i="3" l="1"/>
  <c r="G72" i="3" s="1"/>
  <c r="F72" i="3" s="1"/>
  <c r="E72" i="3" s="1"/>
  <c r="D72" i="3" s="1"/>
  <c r="C72" i="3" s="1"/>
  <c r="J73" i="3"/>
  <c r="G71" i="3"/>
  <c r="F71" i="3" s="1"/>
  <c r="E71" i="3" s="1"/>
  <c r="D71" i="3" s="1"/>
  <c r="C71" i="3" s="1"/>
  <c r="H71" i="3"/>
  <c r="H72" i="3" l="1"/>
  <c r="I73" i="3"/>
  <c r="J74" i="3"/>
  <c r="I74" i="3" l="1"/>
  <c r="J75" i="3"/>
  <c r="H73" i="3"/>
  <c r="G73" i="3"/>
  <c r="F73" i="3" s="1"/>
  <c r="E73" i="3" s="1"/>
  <c r="D73" i="3" s="1"/>
  <c r="C73" i="3" s="1"/>
  <c r="J76" i="3" l="1"/>
  <c r="I75" i="3"/>
  <c r="G74" i="3"/>
  <c r="F74" i="3" s="1"/>
  <c r="E74" i="3" s="1"/>
  <c r="D74" i="3" s="1"/>
  <c r="C74" i="3" s="1"/>
  <c r="H74" i="3"/>
  <c r="G75" i="3" l="1"/>
  <c r="F75" i="3" s="1"/>
  <c r="E75" i="3" s="1"/>
  <c r="D75" i="3" s="1"/>
  <c r="C75" i="3" s="1"/>
  <c r="H75" i="3"/>
  <c r="I76" i="3"/>
  <c r="J77" i="3"/>
  <c r="J78" i="3" l="1"/>
  <c r="I78" i="3" s="1"/>
  <c r="I77" i="3"/>
  <c r="H76" i="3"/>
  <c r="G76" i="3"/>
  <c r="F76" i="3" s="1"/>
  <c r="E76" i="3" s="1"/>
  <c r="D76" i="3" s="1"/>
  <c r="C76" i="3" s="1"/>
  <c r="G77" i="3" l="1"/>
  <c r="F77" i="3" s="1"/>
  <c r="E77" i="3" s="1"/>
  <c r="D77" i="3" s="1"/>
  <c r="C77" i="3" s="1"/>
  <c r="H77" i="3"/>
  <c r="H78" i="3"/>
  <c r="G78" i="3"/>
  <c r="F78" i="3" s="1"/>
  <c r="E78" i="3" s="1"/>
  <c r="D78" i="3" s="1"/>
  <c r="C78" i="3" s="1"/>
</calcChain>
</file>

<file path=xl/sharedStrings.xml><?xml version="1.0" encoding="utf-8"?>
<sst xmlns="http://schemas.openxmlformats.org/spreadsheetml/2006/main" count="114" uniqueCount="48">
  <si>
    <t>SINGLE ASSURANCE FRAMEWORK APPROVAL REPORTING TIMELINES &amp; DEADLINE DATES</t>
  </si>
  <si>
    <t>Week No.</t>
  </si>
  <si>
    <t>1*</t>
  </si>
  <si>
    <r>
      <t xml:space="preserve">Cumulative Value: 
</t>
    </r>
    <r>
      <rPr>
        <b/>
        <sz val="11"/>
        <color theme="9"/>
        <rFont val="Calibri"/>
        <family val="2"/>
        <scheme val="minor"/>
      </rPr>
      <t>£1m - £5m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Statutory Officers Panel</t>
    </r>
  </si>
  <si>
    <t xml:space="preserve">Business Case received by Programme Assurance &amp; Appraisal
(with Legal &amp; Finance clearance)
by: </t>
  </si>
  <si>
    <t>BCAT activity undertaken and draft Assurance Observation Report to Project Sponsor by:</t>
  </si>
  <si>
    <t>Final version of Assurance Observation Report agreed by Project sponsor and updates to Business Case (inc. Exec Director consideration) in response to Obs Report received by:</t>
  </si>
  <si>
    <t>Risk &amp; Investment Appraisal output to Project Sponsor 
by:</t>
  </si>
  <si>
    <t>Project Sponsor responds to Risk &amp; Investment Appraisal Report and updates Business Case (If required)
by</t>
  </si>
  <si>
    <t>Statutory Officers Panel Reports due in by:</t>
  </si>
  <si>
    <r>
      <t xml:space="preserve">STATUTORY OFFICERS MEETING 
</t>
    </r>
    <r>
      <rPr>
        <b/>
        <i/>
        <sz val="8"/>
        <rFont val="Calibri"/>
        <family val="2"/>
        <scheme val="minor"/>
      </rPr>
      <t>*Subject to change due to Officer availability</t>
    </r>
  </si>
  <si>
    <t>5WDS</t>
  </si>
  <si>
    <r>
      <t>Awaiting forthcoming Statutory Officer Panel dates from WMCA Governance Team.  Please contact '</t>
    </r>
    <r>
      <rPr>
        <b/>
        <u/>
        <sz val="10"/>
        <color rgb="FFFF0000"/>
        <rFont val="Calibri"/>
        <family val="2"/>
        <scheme val="minor"/>
      </rPr>
      <t>governance.services@wmca.org.uk</t>
    </r>
    <r>
      <rPr>
        <b/>
        <sz val="10"/>
        <color rgb="FFFF0000"/>
        <rFont val="Calibri"/>
        <family val="2"/>
        <scheme val="minor"/>
      </rPr>
      <t>' for dates.</t>
    </r>
  </si>
  <si>
    <r>
      <t xml:space="preserve">*Please note that these dates are a deadline and early engagement with the Programme Assurance and Appraisal Team is recommended to enable effective resource planning and subsequent deadline dates to be met
</t>
    </r>
    <r>
      <rPr>
        <b/>
        <sz val="10"/>
        <color rgb="FF000000"/>
        <rFont val="Calibri"/>
        <family val="2"/>
        <scheme val="minor"/>
      </rPr>
      <t>ProgrammeAssuranceandAppraisal@wmca.org.uk</t>
    </r>
  </si>
  <si>
    <t>Executive Officer Board / SLT 
SINGLE ASSURANCE FRAMEWORK APPROVAL REPORTING TIMELINES &amp; DEADLINE DATES</t>
  </si>
  <si>
    <t>Cumulative Value: 
£1m - £5m
Approval by Executive Officer Board / SLT</t>
  </si>
  <si>
    <t>Risk &amp; Investment Appraisal
to verify project documents and Board Report</t>
  </si>
  <si>
    <t>Executive Officer Board/SLT Reports due in by:</t>
  </si>
  <si>
    <t>EOB/SLT MEETING 
*Subject to change due to Officer availability</t>
  </si>
  <si>
    <t>3WDS</t>
  </si>
  <si>
    <t xml:space="preserve"> 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</si>
  <si>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£5m-£20m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Investment Board</t>
    </r>
  </si>
  <si>
    <t>Risk &amp; Investment Appraisal output  by:</t>
  </si>
  <si>
    <t>Project Sponsor responds to Risk &amp; Investment Appraisal Output and updates Business Case (using track changes) 
by</t>
  </si>
  <si>
    <t>Investment Panel Reports due into Governance by:</t>
  </si>
  <si>
    <t>Investment Panel 
dispatch date:</t>
  </si>
  <si>
    <t>INVESTMENT PANEL 
MEETING</t>
  </si>
  <si>
    <t>Investment Board Reports due into Governance by:</t>
  </si>
  <si>
    <t>Investment Board
dispatch date:</t>
  </si>
  <si>
    <t>INVESTMENT BOARD MEETING</t>
  </si>
  <si>
    <t>2WDS</t>
  </si>
  <si>
    <t>6WDS</t>
  </si>
  <si>
    <t>6-8WDS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</si>
  <si>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&gt;£5m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WMCA Board</t>
    </r>
  </si>
  <si>
    <t>Draft Assurance Observation Report to Project Sponsor by:</t>
  </si>
  <si>
    <t>Project sponsor updates Business Case in response to Obs Report
Final version received by:</t>
  </si>
  <si>
    <t>Risk &amp; Investment Appraisal output (over £1m) by:</t>
  </si>
  <si>
    <t>Reports due into Governance by:</t>
  </si>
  <si>
    <t>WMCA Board Papers due into Governance by:</t>
  </si>
  <si>
    <t>WMCA Board Dispatch date:</t>
  </si>
  <si>
    <t>WMCA BOARD 
MEETING</t>
  </si>
  <si>
    <t>FD Meetings</t>
  </si>
  <si>
    <t>1WD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</si>
  <si>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&gt;£20m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WMCA Board</t>
    </r>
  </si>
  <si>
    <t>WMCA Board Reports due into Governance by:</t>
  </si>
  <si>
    <t>1WDS</t>
  </si>
  <si>
    <t>APPROVAL DATES</t>
  </si>
  <si>
    <r>
      <t>Forthcoming Investment Panel / Investment Board / WMCA Board dates will be communicated by the WMCA Governance Team.  Please contact '</t>
    </r>
    <r>
      <rPr>
        <b/>
        <u/>
        <sz val="10"/>
        <color rgb="FFFF0000"/>
        <rFont val="Calibri"/>
        <family val="2"/>
        <scheme val="minor"/>
      </rPr>
      <t>governance.services@wmca.org.uk</t>
    </r>
    <r>
      <rPr>
        <b/>
        <sz val="10"/>
        <color rgb="FFFF0000"/>
        <rFont val="Calibri"/>
        <family val="2"/>
        <scheme val="minor"/>
      </rPr>
      <t>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</si>
</sst>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rgb="FF0000FF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auto="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auto="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14999847407452621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theme="0" tint="-0.14999847407452621"/>
      </top>
      <bottom style="medium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14999847407452621"/>
      </top>
      <bottom style="medium">
        <color auto="1"/>
      </bottom>
      <diagonal/>
    </border>
    <border>
      <left style="medium">
        <color theme="0" tint="-0.24994659260841701"/>
      </left>
      <right style="medium">
        <color theme="0" tint="-0.14999847407452621"/>
      </right>
      <top style="medium">
        <color theme="0" tint="-0.14999847407452621"/>
      </top>
      <bottom style="medium">
        <color indexed="64"/>
      </bottom>
      <diagonal/>
    </border>
    <border>
      <left style="medium">
        <color theme="0" tint="-0.1499984740745262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theme="0" tint="-0.14999847407452621"/>
      </right>
      <top style="medium">
        <color auto="1"/>
      </top>
      <bottom/>
      <diagonal/>
    </border>
    <border>
      <left style="medium">
        <color theme="0" tint="-0.1499984740745262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theme="0" tint="-0.1499984740745262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9847407452621"/>
      </right>
      <top style="medium">
        <color auto="1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 style="medium">
        <color auto="1"/>
      </bottom>
      <diagonal/>
    </border>
    <border>
      <left style="medium">
        <color theme="0" tint="-0.14999847407452621"/>
      </left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0" tint="-0.14999847407452621"/>
      </left>
      <right/>
      <top/>
      <bottom/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hair">
        <color auto="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medium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1499984740745262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medium">
        <color theme="0" tint="-0.1499984740745262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theme="0" tint="-0.149998474074526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/>
    </xf>
    <xf numFmtId="14" fontId="6" fillId="0" borderId="17" xfId="0" applyNumberFormat="1" applyFont="1" applyBorder="1" applyAlignment="1">
      <alignment horizontal="center"/>
    </xf>
    <xf numFmtId="14" fontId="8" fillId="2" borderId="17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14" fontId="6" fillId="0" borderId="26" xfId="0" applyNumberFormat="1" applyFont="1" applyBorder="1" applyAlignment="1">
      <alignment horizontal="center"/>
    </xf>
    <xf numFmtId="14" fontId="6" fillId="0" borderId="27" xfId="0" applyNumberFormat="1" applyFont="1" applyBorder="1" applyAlignment="1">
      <alignment horizontal="center"/>
    </xf>
    <xf numFmtId="14" fontId="6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14" fontId="8" fillId="6" borderId="17" xfId="0" applyNumberFormat="1" applyFont="1" applyFill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/>
    </xf>
    <xf numFmtId="14" fontId="8" fillId="6" borderId="19" xfId="0" applyNumberFormat="1" applyFont="1" applyFill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/>
    </xf>
    <xf numFmtId="14" fontId="8" fillId="6" borderId="3" xfId="0" applyNumberFormat="1" applyFont="1" applyFill="1" applyBorder="1" applyAlignment="1">
      <alignment horizontal="center" vertical="center" wrapText="1"/>
    </xf>
    <xf numFmtId="14" fontId="6" fillId="0" borderId="3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8" fillId="2" borderId="36" xfId="0" applyNumberFormat="1" applyFont="1" applyFill="1" applyBorder="1" applyAlignment="1">
      <alignment horizontal="center" vertical="center" wrapText="1"/>
    </xf>
    <xf numFmtId="14" fontId="6" fillId="0" borderId="36" xfId="0" applyNumberFormat="1" applyFont="1" applyBorder="1" applyAlignment="1">
      <alignment horizontal="center"/>
    </xf>
    <xf numFmtId="14" fontId="8" fillId="6" borderId="37" xfId="0" applyNumberFormat="1" applyFont="1" applyFill="1" applyBorder="1" applyAlignment="1">
      <alignment horizontal="center" vertical="center" wrapText="1"/>
    </xf>
    <xf numFmtId="0" fontId="0" fillId="0" borderId="37" xfId="0" applyBorder="1"/>
    <xf numFmtId="14" fontId="8" fillId="2" borderId="38" xfId="0" applyNumberFormat="1" applyFont="1" applyFill="1" applyBorder="1" applyAlignment="1">
      <alignment horizontal="center" vertical="center" wrapText="1"/>
    </xf>
    <xf numFmtId="14" fontId="6" fillId="0" borderId="38" xfId="0" applyNumberFormat="1" applyFont="1" applyBorder="1" applyAlignment="1">
      <alignment horizontal="center"/>
    </xf>
    <xf numFmtId="0" fontId="0" fillId="0" borderId="39" xfId="0" applyBorder="1"/>
    <xf numFmtId="0" fontId="3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14" fontId="8" fillId="6" borderId="41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14" fontId="6" fillId="6" borderId="55" xfId="0" applyNumberFormat="1" applyFont="1" applyFill="1" applyBorder="1" applyAlignment="1">
      <alignment horizontal="center" vertical="center"/>
    </xf>
    <xf numFmtId="14" fontId="6" fillId="6" borderId="59" xfId="0" applyNumberFormat="1" applyFont="1" applyFill="1" applyBorder="1" applyAlignment="1">
      <alignment horizontal="center"/>
    </xf>
    <xf numFmtId="14" fontId="8" fillId="6" borderId="57" xfId="0" applyNumberFormat="1" applyFont="1" applyFill="1" applyBorder="1" applyAlignment="1">
      <alignment horizontal="center" vertical="center" wrapText="1"/>
    </xf>
    <xf numFmtId="14" fontId="8" fillId="6" borderId="58" xfId="0" applyNumberFormat="1" applyFont="1" applyFill="1" applyBorder="1" applyAlignment="1">
      <alignment horizontal="center" vertical="center" wrapText="1"/>
    </xf>
    <xf numFmtId="14" fontId="8" fillId="6" borderId="60" xfId="0" applyNumberFormat="1" applyFont="1" applyFill="1" applyBorder="1" applyAlignment="1">
      <alignment horizontal="center" vertical="center" wrapText="1"/>
    </xf>
    <xf numFmtId="14" fontId="8" fillId="2" borderId="62" xfId="0" applyNumberFormat="1" applyFont="1" applyFill="1" applyBorder="1" applyAlignment="1">
      <alignment horizontal="center" vertical="center" wrapText="1"/>
    </xf>
    <xf numFmtId="14" fontId="6" fillId="0" borderId="62" xfId="0" applyNumberFormat="1" applyFont="1" applyBorder="1" applyAlignment="1">
      <alignment horizontal="center"/>
    </xf>
    <xf numFmtId="14" fontId="8" fillId="6" borderId="62" xfId="0" applyNumberFormat="1" applyFont="1" applyFill="1" applyBorder="1" applyAlignment="1">
      <alignment horizontal="center" vertical="center" wrapText="1"/>
    </xf>
    <xf numFmtId="14" fontId="8" fillId="6" borderId="63" xfId="0" applyNumberFormat="1" applyFont="1" applyFill="1" applyBorder="1" applyAlignment="1">
      <alignment horizontal="center" vertical="center" wrapText="1"/>
    </xf>
    <xf numFmtId="14" fontId="8" fillId="6" borderId="64" xfId="0" applyNumberFormat="1" applyFont="1" applyFill="1" applyBorder="1" applyAlignment="1">
      <alignment horizontal="center" vertical="center" wrapText="1"/>
    </xf>
    <xf numFmtId="14" fontId="14" fillId="6" borderId="19" xfId="0" applyNumberFormat="1" applyFont="1" applyFill="1" applyBorder="1" applyAlignment="1">
      <alignment horizontal="center" vertical="center" wrapText="1"/>
    </xf>
    <xf numFmtId="14" fontId="14" fillId="6" borderId="68" xfId="0" applyNumberFormat="1" applyFont="1" applyFill="1" applyBorder="1" applyAlignment="1">
      <alignment horizontal="center" vertical="center" wrapText="1"/>
    </xf>
    <xf numFmtId="14" fontId="8" fillId="6" borderId="5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  <xf numFmtId="14" fontId="17" fillId="6" borderId="17" xfId="0" applyNumberFormat="1" applyFont="1" applyFill="1" applyBorder="1" applyAlignment="1">
      <alignment horizontal="center" vertical="center" wrapText="1"/>
    </xf>
    <xf numFmtId="14" fontId="17" fillId="6" borderId="0" xfId="0" applyNumberFormat="1" applyFont="1" applyFill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7" fillId="6" borderId="72" xfId="0" applyNumberFormat="1" applyFont="1" applyFill="1" applyBorder="1" applyAlignment="1">
      <alignment horizontal="center" vertical="center" wrapText="1"/>
    </xf>
    <xf numFmtId="14" fontId="17" fillId="0" borderId="16" xfId="0" applyNumberFormat="1" applyFont="1" applyBorder="1" applyAlignment="1">
      <alignment horizontal="center"/>
    </xf>
    <xf numFmtId="14" fontId="17" fillId="6" borderId="73" xfId="0" applyNumberFormat="1" applyFont="1" applyFill="1" applyBorder="1" applyAlignment="1">
      <alignment horizontal="center" vertical="center" wrapText="1"/>
    </xf>
    <xf numFmtId="14" fontId="17" fillId="6" borderId="74" xfId="0" applyNumberFormat="1" applyFont="1" applyFill="1" applyBorder="1" applyAlignment="1">
      <alignment horizontal="center" vertical="center" wrapText="1"/>
    </xf>
    <xf numFmtId="14" fontId="17" fillId="0" borderId="19" xfId="0" applyNumberFormat="1" applyFont="1" applyBorder="1" applyAlignment="1">
      <alignment horizontal="center" vertical="center"/>
    </xf>
    <xf numFmtId="14" fontId="17" fillId="6" borderId="75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14" fontId="17" fillId="6" borderId="6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14" fontId="15" fillId="7" borderId="65" xfId="0" applyNumberFormat="1" applyFont="1" applyFill="1" applyBorder="1" applyAlignment="1">
      <alignment horizontal="center" vertical="center" wrapText="1"/>
    </xf>
    <xf numFmtId="14" fontId="15" fillId="7" borderId="66" xfId="0" applyNumberFormat="1" applyFont="1" applyFill="1" applyBorder="1" applyAlignment="1">
      <alignment horizontal="center" vertical="center" wrapText="1"/>
    </xf>
    <xf numFmtId="14" fontId="15" fillId="7" borderId="6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8" fillId="6" borderId="57" xfId="0" applyNumberFormat="1" applyFont="1" applyFill="1" applyBorder="1" applyAlignment="1">
      <alignment horizontal="center" vertical="center" wrapText="1"/>
    </xf>
    <xf numFmtId="14" fontId="8" fillId="6" borderId="58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14" fontId="6" fillId="6" borderId="57" xfId="0" applyNumberFormat="1" applyFont="1" applyFill="1" applyBorder="1" applyAlignment="1">
      <alignment horizontal="center" vertical="center"/>
    </xf>
    <xf numFmtId="14" fontId="6" fillId="6" borderId="58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14" fontId="6" fillId="0" borderId="19" xfId="0" applyNumberFormat="1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14" fontId="15" fillId="7" borderId="2" xfId="0" applyNumberFormat="1" applyFont="1" applyFill="1" applyBorder="1" applyAlignment="1">
      <alignment horizontal="center" vertical="center" wrapText="1"/>
    </xf>
    <xf numFmtId="14" fontId="15" fillId="7" borderId="0" xfId="0" applyNumberFormat="1" applyFont="1" applyFill="1" applyAlignment="1">
      <alignment horizontal="center" vertical="center" wrapText="1"/>
    </xf>
    <xf numFmtId="14" fontId="15" fillId="7" borderId="69" xfId="0" applyNumberFormat="1" applyFont="1" applyFill="1" applyBorder="1" applyAlignment="1">
      <alignment horizontal="center" vertical="center" wrapText="1"/>
    </xf>
    <xf numFmtId="14" fontId="6" fillId="6" borderId="52" xfId="0" applyNumberFormat="1" applyFont="1" applyFill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vertical="center"/>
    </xf>
    <xf numFmtId="14" fontId="17" fillId="6" borderId="75" xfId="0" applyNumberFormat="1" applyFont="1" applyFill="1" applyBorder="1" applyAlignment="1">
      <alignment horizontal="center" vertical="center" wrapText="1"/>
    </xf>
    <xf numFmtId="14" fontId="17" fillId="6" borderId="74" xfId="0" applyNumberFormat="1" applyFont="1" applyFill="1" applyBorder="1" applyAlignment="1">
      <alignment horizontal="center" vertical="center" wrapText="1"/>
    </xf>
    <xf numFmtId="14" fontId="17" fillId="0" borderId="70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4" fontId="17" fillId="0" borderId="7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0</xdr:row>
      <xdr:rowOff>156369</xdr:rowOff>
    </xdr:from>
    <xdr:ext cx="2071565" cy="579560"/>
    <xdr:pic>
      <xdr:nvPicPr>
        <xdr:cNvPr id="5" name="Picture 4">
          <a:extLst>
            <a:ext uri="{FF2B5EF4-FFF2-40B4-BE49-F238E27FC236}">
              <a16:creationId xmlns:a16="http://schemas.microsoft.com/office/drawing/2014/main" id="{A3063769-E35C-4E3C-AAAB-0359F7184EF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10853738" y="156369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0</xdr:row>
      <xdr:rowOff>156369</xdr:rowOff>
    </xdr:from>
    <xdr:ext cx="2071565" cy="579560"/>
    <xdr:pic>
      <xdr:nvPicPr>
        <xdr:cNvPr id="2" name="Picture 1">
          <a:extLst>
            <a:ext uri="{FF2B5EF4-FFF2-40B4-BE49-F238E27FC236}">
              <a16:creationId xmlns:a16="http://schemas.microsoft.com/office/drawing/2014/main" id="{99693203-F01F-49C5-8876-B297839BB3A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9254490" y="158274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865594</xdr:colOff>
      <xdr:row>0</xdr:row>
      <xdr:rowOff>84744</xdr:rowOff>
    </xdr:from>
    <xdr:ext cx="2071565" cy="579560"/>
    <xdr:pic>
      <xdr:nvPicPr>
        <xdr:cNvPr id="5" name="Picture 4">
          <a:extLst>
            <a:ext uri="{FF2B5EF4-FFF2-40B4-BE49-F238E27FC236}">
              <a16:creationId xmlns:a16="http://schemas.microsoft.com/office/drawing/2014/main" id="{F6DB9AC0-7592-4DF1-838A-5B0AABE9F5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17828377" y="84744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8EA0-0939-4CFE-94D4-55145BFBBFE0}">
  <sheetPr>
    <tabColor theme="5" tint="0.79998168889431442"/>
  </sheetPr>
  <dimension ref="B1:Q59"/>
  <sheetViews>
    <sheetView showGridLines="0" topLeftCell="A28" zoomScale="115" zoomScaleNormal="115" workbookViewId="0">
      <selection activeCell="L40" sqref="L40"/>
    </sheetView>
  </sheetViews>
  <sheetFormatPr defaultRowHeight="14.4" x14ac:dyDescent="0.3"/>
  <cols>
    <col min="1" max="1" width="1.5546875" customWidth="1"/>
    <col min="2" max="2" width="24.6640625" style="3" customWidth="1"/>
    <col min="3" max="3" width="45" customWidth="1"/>
    <col min="4" max="4" width="15.5546875" customWidth="1"/>
    <col min="5" max="5" width="16.6640625" customWidth="1"/>
    <col min="6" max="8" width="15.5546875" customWidth="1"/>
    <col min="9" max="9" width="15.5546875" style="1" customWidth="1"/>
    <col min="10" max="10" width="13.5546875" customWidth="1"/>
    <col min="11" max="11" width="12.44140625" customWidth="1"/>
    <col min="14" max="14" width="12.5546875" customWidth="1"/>
    <col min="15" max="15" width="14.44140625" customWidth="1"/>
    <col min="16" max="16" width="10.44140625" bestFit="1" customWidth="1"/>
    <col min="19" max="19" width="10.5546875" bestFit="1" customWidth="1"/>
  </cols>
  <sheetData>
    <row r="1" spans="2:17" s="1" customFormat="1" ht="33" customHeight="1" x14ac:dyDescent="0.3">
      <c r="B1" s="38" t="s">
        <v>0</v>
      </c>
      <c r="C1" s="38"/>
      <c r="D1" s="38"/>
      <c r="E1" s="38"/>
      <c r="F1" s="38"/>
      <c r="G1" s="38"/>
      <c r="H1" s="38"/>
      <c r="I1" s="38"/>
    </row>
    <row r="2" spans="2:17" s="1" customFormat="1" ht="33" customHeight="1" thickBot="1" x14ac:dyDescent="0.35"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</row>
    <row r="3" spans="2:17" ht="15" thickBot="1" x14ac:dyDescent="0.35">
      <c r="B3" s="60" t="s">
        <v>1</v>
      </c>
      <c r="C3" s="61" t="s">
        <v>2</v>
      </c>
      <c r="D3" s="62">
        <v>2</v>
      </c>
      <c r="E3" s="61">
        <v>3</v>
      </c>
      <c r="F3" s="61">
        <v>4</v>
      </c>
      <c r="G3" s="61">
        <v>5</v>
      </c>
      <c r="H3" s="61">
        <v>6</v>
      </c>
      <c r="I3" s="63">
        <v>7</v>
      </c>
      <c r="L3" s="105"/>
      <c r="M3" s="105"/>
      <c r="N3" s="105"/>
      <c r="O3" s="105"/>
      <c r="P3" s="105"/>
      <c r="Q3" s="105"/>
    </row>
    <row r="4" spans="2:17" ht="83.1" customHeight="1" x14ac:dyDescent="0.3">
      <c r="B4" s="36" t="s">
        <v>3</v>
      </c>
      <c r="C4" s="106" t="s">
        <v>4</v>
      </c>
      <c r="D4" s="10" t="s">
        <v>5</v>
      </c>
      <c r="E4" s="59" t="s">
        <v>6</v>
      </c>
      <c r="F4" s="49" t="s">
        <v>7</v>
      </c>
      <c r="G4" s="49" t="s">
        <v>8</v>
      </c>
      <c r="H4" s="51" t="s">
        <v>9</v>
      </c>
      <c r="I4" s="107" t="s">
        <v>10</v>
      </c>
    </row>
    <row r="5" spans="2:17" ht="15" thickBot="1" x14ac:dyDescent="0.35">
      <c r="B5" s="36"/>
      <c r="C5" s="106"/>
      <c r="D5" s="50" t="s">
        <v>11</v>
      </c>
      <c r="E5" s="50" t="s">
        <v>11</v>
      </c>
      <c r="F5" s="50" t="s">
        <v>11</v>
      </c>
      <c r="G5" s="50" t="s">
        <v>11</v>
      </c>
      <c r="H5" s="50" t="s">
        <v>11</v>
      </c>
      <c r="I5" s="108"/>
    </row>
    <row r="6" spans="2:17" ht="14.85" customHeight="1" thickBot="1" x14ac:dyDescent="0.35">
      <c r="B6" s="36"/>
      <c r="C6" s="52">
        <f>WORKDAY(D6, - 10)</f>
        <v>44645</v>
      </c>
      <c r="D6" s="53">
        <f>WORKDAY(E6, - 5)</f>
        <v>44659</v>
      </c>
      <c r="E6" s="53">
        <f>WORKDAY(F6, - 5)</f>
        <v>44666</v>
      </c>
      <c r="F6" s="53">
        <f t="shared" ref="F6" si="0">WORKDAY(G6, - 5)</f>
        <v>44673</v>
      </c>
      <c r="G6" s="53">
        <f t="shared" ref="G6:G25" si="1">WORKDAY(H6, - 5)</f>
        <v>44680</v>
      </c>
      <c r="H6" s="53">
        <f>WORKDAY(I6, - 5)</f>
        <v>44687</v>
      </c>
      <c r="I6" s="54">
        <v>44694</v>
      </c>
    </row>
    <row r="7" spans="2:17" ht="15" thickBot="1" x14ac:dyDescent="0.35">
      <c r="B7" s="36"/>
      <c r="C7" s="52">
        <f t="shared" ref="C7:C25" si="2">WORKDAY(D7, - 10)</f>
        <v>44659</v>
      </c>
      <c r="D7" s="53">
        <f t="shared" ref="D7:D47" si="3">WORKDAY(E7, - 5)</f>
        <v>44673</v>
      </c>
      <c r="E7" s="53">
        <f t="shared" ref="E7:E25" si="4">WORKDAY(F7, - 5)</f>
        <v>44680</v>
      </c>
      <c r="F7" s="53">
        <f t="shared" ref="F7:F9" si="5">WORKDAY(G7, - 5)</f>
        <v>44687</v>
      </c>
      <c r="G7" s="53">
        <f t="shared" si="1"/>
        <v>44694</v>
      </c>
      <c r="H7" s="53">
        <f>WORKDAY(I7, - 5)</f>
        <v>44701</v>
      </c>
      <c r="I7" s="54">
        <v>44708</v>
      </c>
    </row>
    <row r="8" spans="2:17" ht="15" thickBot="1" x14ac:dyDescent="0.35">
      <c r="B8" s="36"/>
      <c r="C8" s="52">
        <f t="shared" si="2"/>
        <v>44672</v>
      </c>
      <c r="D8" s="53">
        <f t="shared" si="3"/>
        <v>44686</v>
      </c>
      <c r="E8" s="53">
        <f t="shared" si="4"/>
        <v>44693</v>
      </c>
      <c r="F8" s="53">
        <f t="shared" si="5"/>
        <v>44700</v>
      </c>
      <c r="G8" s="53">
        <f t="shared" si="1"/>
        <v>44707</v>
      </c>
      <c r="H8" s="53">
        <f t="shared" ref="H8:H9" si="6">WORKDAY(I8, - 5)</f>
        <v>44714</v>
      </c>
      <c r="I8" s="54">
        <v>44721</v>
      </c>
    </row>
    <row r="9" spans="2:17" ht="15" thickBot="1" x14ac:dyDescent="0.35">
      <c r="B9" s="36"/>
      <c r="C9" s="52">
        <f t="shared" si="2"/>
        <v>44687</v>
      </c>
      <c r="D9" s="53">
        <f t="shared" si="3"/>
        <v>44701</v>
      </c>
      <c r="E9" s="53">
        <f t="shared" si="4"/>
        <v>44708</v>
      </c>
      <c r="F9" s="53">
        <f t="shared" si="5"/>
        <v>44715</v>
      </c>
      <c r="G9" s="53">
        <f t="shared" si="1"/>
        <v>44722</v>
      </c>
      <c r="H9" s="53">
        <f t="shared" si="6"/>
        <v>44729</v>
      </c>
      <c r="I9" s="54">
        <v>44736</v>
      </c>
    </row>
    <row r="10" spans="2:17" ht="15" thickBot="1" x14ac:dyDescent="0.35">
      <c r="B10" s="36"/>
      <c r="C10" s="52">
        <f t="shared" si="2"/>
        <v>44701</v>
      </c>
      <c r="D10" s="53">
        <f t="shared" si="3"/>
        <v>44715</v>
      </c>
      <c r="E10" s="53">
        <f t="shared" si="4"/>
        <v>44722</v>
      </c>
      <c r="F10" s="53">
        <f t="shared" ref="F10:F15" si="7">WORKDAY(G10, - 5)</f>
        <v>44729</v>
      </c>
      <c r="G10" s="53">
        <f t="shared" si="1"/>
        <v>44736</v>
      </c>
      <c r="H10" s="53">
        <f t="shared" ref="H10" si="8">WORKDAY(I10, - 5)</f>
        <v>44743</v>
      </c>
      <c r="I10" s="54">
        <v>44750</v>
      </c>
    </row>
    <row r="11" spans="2:17" ht="15" thickBot="1" x14ac:dyDescent="0.35">
      <c r="B11" s="36"/>
      <c r="C11" s="52">
        <f t="shared" si="2"/>
        <v>44712</v>
      </c>
      <c r="D11" s="53">
        <f t="shared" si="3"/>
        <v>44726</v>
      </c>
      <c r="E11" s="53">
        <f t="shared" si="4"/>
        <v>44733</v>
      </c>
      <c r="F11" s="53">
        <f t="shared" si="7"/>
        <v>44740</v>
      </c>
      <c r="G11" s="53">
        <f t="shared" si="1"/>
        <v>44747</v>
      </c>
      <c r="H11" s="53">
        <f t="shared" ref="H11:H15" si="9">WORKDAY(I11, - 5)</f>
        <v>44754</v>
      </c>
      <c r="I11" s="54">
        <v>44761</v>
      </c>
    </row>
    <row r="12" spans="2:17" ht="15" thickBot="1" x14ac:dyDescent="0.35">
      <c r="B12" s="36"/>
      <c r="C12" s="52">
        <f t="shared" si="2"/>
        <v>44722</v>
      </c>
      <c r="D12" s="53">
        <f t="shared" si="3"/>
        <v>44736</v>
      </c>
      <c r="E12" s="53">
        <f t="shared" si="4"/>
        <v>44743</v>
      </c>
      <c r="F12" s="53">
        <f t="shared" si="7"/>
        <v>44750</v>
      </c>
      <c r="G12" s="53">
        <f t="shared" si="1"/>
        <v>44757</v>
      </c>
      <c r="H12" s="53">
        <f t="shared" si="9"/>
        <v>44764</v>
      </c>
      <c r="I12" s="54">
        <v>44771</v>
      </c>
    </row>
    <row r="13" spans="2:17" ht="15" thickBot="1" x14ac:dyDescent="0.35">
      <c r="B13" s="36"/>
      <c r="C13" s="52">
        <f t="shared" si="2"/>
        <v>44729</v>
      </c>
      <c r="D13" s="53">
        <f t="shared" si="3"/>
        <v>44743</v>
      </c>
      <c r="E13" s="53">
        <f t="shared" si="4"/>
        <v>44750</v>
      </c>
      <c r="F13" s="53">
        <f t="shared" si="7"/>
        <v>44757</v>
      </c>
      <c r="G13" s="53">
        <f t="shared" si="1"/>
        <v>44764</v>
      </c>
      <c r="H13" s="53">
        <f t="shared" si="9"/>
        <v>44771</v>
      </c>
      <c r="I13" s="54">
        <v>44778</v>
      </c>
    </row>
    <row r="14" spans="2:17" ht="15" thickBot="1" x14ac:dyDescent="0.35">
      <c r="B14" s="36"/>
      <c r="C14" s="52">
        <f t="shared" si="2"/>
        <v>44736</v>
      </c>
      <c r="D14" s="53">
        <f t="shared" si="3"/>
        <v>44750</v>
      </c>
      <c r="E14" s="53">
        <f t="shared" si="4"/>
        <v>44757</v>
      </c>
      <c r="F14" s="53">
        <f t="shared" si="7"/>
        <v>44764</v>
      </c>
      <c r="G14" s="53">
        <f t="shared" si="1"/>
        <v>44771</v>
      </c>
      <c r="H14" s="53">
        <f t="shared" si="9"/>
        <v>44778</v>
      </c>
      <c r="I14" s="54">
        <v>44785</v>
      </c>
    </row>
    <row r="15" spans="2:17" ht="15" thickBot="1" x14ac:dyDescent="0.35">
      <c r="B15" s="36"/>
      <c r="C15" s="52">
        <f t="shared" si="2"/>
        <v>44743</v>
      </c>
      <c r="D15" s="53">
        <f t="shared" si="3"/>
        <v>44757</v>
      </c>
      <c r="E15" s="53">
        <f t="shared" si="4"/>
        <v>44764</v>
      </c>
      <c r="F15" s="53">
        <f t="shared" si="7"/>
        <v>44771</v>
      </c>
      <c r="G15" s="53">
        <f t="shared" si="1"/>
        <v>44778</v>
      </c>
      <c r="H15" s="53">
        <f t="shared" si="9"/>
        <v>44785</v>
      </c>
      <c r="I15" s="54">
        <v>44792</v>
      </c>
    </row>
    <row r="16" spans="2:17" ht="15" thickBot="1" x14ac:dyDescent="0.35">
      <c r="B16" s="36"/>
      <c r="C16" s="52">
        <f t="shared" si="2"/>
        <v>44750</v>
      </c>
      <c r="D16" s="53">
        <f t="shared" si="3"/>
        <v>44764</v>
      </c>
      <c r="E16" s="53">
        <f t="shared" si="4"/>
        <v>44771</v>
      </c>
      <c r="F16" s="53">
        <f t="shared" ref="F16:F25" si="10">WORKDAY(G16, - 5)</f>
        <v>44778</v>
      </c>
      <c r="G16" s="53">
        <f t="shared" si="1"/>
        <v>44785</v>
      </c>
      <c r="H16" s="53">
        <f t="shared" ref="H16:H25" si="11">WORKDAY(I16, - 5)</f>
        <v>44792</v>
      </c>
      <c r="I16" s="54">
        <v>44799</v>
      </c>
    </row>
    <row r="17" spans="2:12" ht="15" thickBot="1" x14ac:dyDescent="0.35">
      <c r="B17" s="36"/>
      <c r="C17" s="52">
        <f t="shared" si="2"/>
        <v>44757</v>
      </c>
      <c r="D17" s="53">
        <f t="shared" si="3"/>
        <v>44771</v>
      </c>
      <c r="E17" s="53">
        <f t="shared" si="4"/>
        <v>44778</v>
      </c>
      <c r="F17" s="53">
        <f t="shared" si="10"/>
        <v>44785</v>
      </c>
      <c r="G17" s="53">
        <f t="shared" si="1"/>
        <v>44792</v>
      </c>
      <c r="H17" s="53">
        <f t="shared" si="11"/>
        <v>44799</v>
      </c>
      <c r="I17" s="54">
        <v>44806</v>
      </c>
    </row>
    <row r="18" spans="2:12" ht="15" thickBot="1" x14ac:dyDescent="0.35">
      <c r="B18" s="36"/>
      <c r="C18" s="52">
        <f t="shared" si="2"/>
        <v>44764</v>
      </c>
      <c r="D18" s="53">
        <f t="shared" si="3"/>
        <v>44778</v>
      </c>
      <c r="E18" s="53">
        <f t="shared" si="4"/>
        <v>44785</v>
      </c>
      <c r="F18" s="53">
        <f t="shared" si="10"/>
        <v>44792</v>
      </c>
      <c r="G18" s="53">
        <f t="shared" si="1"/>
        <v>44799</v>
      </c>
      <c r="H18" s="53">
        <f t="shared" si="11"/>
        <v>44806</v>
      </c>
      <c r="I18" s="54">
        <v>44813</v>
      </c>
      <c r="L18" s="4"/>
    </row>
    <row r="19" spans="2:12" ht="15" thickBot="1" x14ac:dyDescent="0.35">
      <c r="B19" s="36"/>
      <c r="C19" s="52">
        <f t="shared" si="2"/>
        <v>44771</v>
      </c>
      <c r="D19" s="53">
        <f t="shared" si="3"/>
        <v>44785</v>
      </c>
      <c r="E19" s="53">
        <f t="shared" si="4"/>
        <v>44792</v>
      </c>
      <c r="F19" s="53">
        <f t="shared" si="10"/>
        <v>44799</v>
      </c>
      <c r="G19" s="53">
        <f t="shared" si="1"/>
        <v>44806</v>
      </c>
      <c r="H19" s="53">
        <f t="shared" si="11"/>
        <v>44813</v>
      </c>
      <c r="I19" s="54">
        <v>44820</v>
      </c>
      <c r="L19" s="4"/>
    </row>
    <row r="20" spans="2:12" ht="15" thickBot="1" x14ac:dyDescent="0.35">
      <c r="B20" s="36"/>
      <c r="C20" s="52">
        <f t="shared" si="2"/>
        <v>44778</v>
      </c>
      <c r="D20" s="53">
        <f t="shared" si="3"/>
        <v>44792</v>
      </c>
      <c r="E20" s="53">
        <f t="shared" si="4"/>
        <v>44799</v>
      </c>
      <c r="F20" s="53">
        <f t="shared" si="10"/>
        <v>44806</v>
      </c>
      <c r="G20" s="53">
        <f t="shared" si="1"/>
        <v>44813</v>
      </c>
      <c r="H20" s="53">
        <f t="shared" si="11"/>
        <v>44820</v>
      </c>
      <c r="I20" s="54">
        <v>44827</v>
      </c>
      <c r="L20" s="4"/>
    </row>
    <row r="21" spans="2:12" ht="15" thickBot="1" x14ac:dyDescent="0.35">
      <c r="B21" s="36"/>
      <c r="C21" s="52">
        <f t="shared" si="2"/>
        <v>44785</v>
      </c>
      <c r="D21" s="53">
        <f t="shared" si="3"/>
        <v>44799</v>
      </c>
      <c r="E21" s="53">
        <f t="shared" si="4"/>
        <v>44806</v>
      </c>
      <c r="F21" s="53">
        <f t="shared" si="10"/>
        <v>44813</v>
      </c>
      <c r="G21" s="53">
        <f t="shared" si="1"/>
        <v>44820</v>
      </c>
      <c r="H21" s="53">
        <f t="shared" si="11"/>
        <v>44827</v>
      </c>
      <c r="I21" s="54">
        <v>44834</v>
      </c>
    </row>
    <row r="22" spans="2:12" ht="15" thickBot="1" x14ac:dyDescent="0.35">
      <c r="B22" s="36"/>
      <c r="C22" s="52">
        <f t="shared" si="2"/>
        <v>44792</v>
      </c>
      <c r="D22" s="53">
        <f t="shared" si="3"/>
        <v>44806</v>
      </c>
      <c r="E22" s="53">
        <f t="shared" si="4"/>
        <v>44813</v>
      </c>
      <c r="F22" s="53">
        <f t="shared" si="10"/>
        <v>44820</v>
      </c>
      <c r="G22" s="53">
        <f t="shared" si="1"/>
        <v>44827</v>
      </c>
      <c r="H22" s="53">
        <f t="shared" si="11"/>
        <v>44834</v>
      </c>
      <c r="I22" s="54">
        <v>44841</v>
      </c>
    </row>
    <row r="23" spans="2:12" ht="15" thickBot="1" x14ac:dyDescent="0.35">
      <c r="B23" s="36"/>
      <c r="C23" s="52">
        <f t="shared" si="2"/>
        <v>44799</v>
      </c>
      <c r="D23" s="53">
        <f t="shared" si="3"/>
        <v>44813</v>
      </c>
      <c r="E23" s="53">
        <f t="shared" si="4"/>
        <v>44820</v>
      </c>
      <c r="F23" s="53">
        <f t="shared" si="10"/>
        <v>44827</v>
      </c>
      <c r="G23" s="53">
        <f t="shared" si="1"/>
        <v>44834</v>
      </c>
      <c r="H23" s="53">
        <f t="shared" si="11"/>
        <v>44841</v>
      </c>
      <c r="I23" s="54">
        <v>44848</v>
      </c>
    </row>
    <row r="24" spans="2:12" ht="15" thickBot="1" x14ac:dyDescent="0.35">
      <c r="B24" s="36"/>
      <c r="C24" s="52">
        <f t="shared" si="2"/>
        <v>44806</v>
      </c>
      <c r="D24" s="53">
        <f t="shared" si="3"/>
        <v>44820</v>
      </c>
      <c r="E24" s="53">
        <f t="shared" si="4"/>
        <v>44827</v>
      </c>
      <c r="F24" s="53">
        <f t="shared" si="10"/>
        <v>44834</v>
      </c>
      <c r="G24" s="53">
        <f t="shared" si="1"/>
        <v>44841</v>
      </c>
      <c r="H24" s="53">
        <f t="shared" si="11"/>
        <v>44848</v>
      </c>
      <c r="I24" s="54">
        <v>44855</v>
      </c>
    </row>
    <row r="25" spans="2:12" ht="15" thickBot="1" x14ac:dyDescent="0.35">
      <c r="B25" s="36"/>
      <c r="C25" s="52">
        <f t="shared" si="2"/>
        <v>44813</v>
      </c>
      <c r="D25" s="53">
        <f t="shared" si="3"/>
        <v>44827</v>
      </c>
      <c r="E25" s="53">
        <f t="shared" si="4"/>
        <v>44834</v>
      </c>
      <c r="F25" s="53">
        <f t="shared" si="10"/>
        <v>44841</v>
      </c>
      <c r="G25" s="53">
        <f t="shared" si="1"/>
        <v>44848</v>
      </c>
      <c r="H25" s="53">
        <f t="shared" si="11"/>
        <v>44855</v>
      </c>
      <c r="I25" s="54">
        <v>44862</v>
      </c>
    </row>
    <row r="26" spans="2:12" ht="15" thickBot="1" x14ac:dyDescent="0.35">
      <c r="B26" s="36"/>
      <c r="C26" s="52">
        <f t="shared" ref="C26:C47" si="12">WORKDAY(D26, - 10)</f>
        <v>44820</v>
      </c>
      <c r="D26" s="53">
        <f t="shared" si="3"/>
        <v>44834</v>
      </c>
      <c r="E26" s="53">
        <f t="shared" ref="E26:E47" si="13">WORKDAY(F26, - 5)</f>
        <v>44841</v>
      </c>
      <c r="F26" s="53">
        <f t="shared" ref="F26:F47" si="14">WORKDAY(G26, - 5)</f>
        <v>44848</v>
      </c>
      <c r="G26" s="53">
        <f t="shared" ref="G26:G47" si="15">WORKDAY(H26, - 5)</f>
        <v>44855</v>
      </c>
      <c r="H26" s="53">
        <f t="shared" ref="H26:H47" si="16">WORKDAY(I26, - 5)</f>
        <v>44862</v>
      </c>
      <c r="I26" s="54">
        <v>44869</v>
      </c>
    </row>
    <row r="27" spans="2:12" x14ac:dyDescent="0.3">
      <c r="B27" s="36"/>
      <c r="C27" s="52">
        <f t="shared" si="12"/>
        <v>44827</v>
      </c>
      <c r="D27" s="53">
        <f t="shared" si="3"/>
        <v>44841</v>
      </c>
      <c r="E27" s="53">
        <f t="shared" si="13"/>
        <v>44848</v>
      </c>
      <c r="F27" s="53">
        <f t="shared" si="14"/>
        <v>44855</v>
      </c>
      <c r="G27" s="53">
        <f t="shared" si="15"/>
        <v>44862</v>
      </c>
      <c r="H27" s="53">
        <f t="shared" si="16"/>
        <v>44869</v>
      </c>
      <c r="I27" s="54">
        <v>44876</v>
      </c>
    </row>
    <row r="28" spans="2:12" x14ac:dyDescent="0.3">
      <c r="B28" s="36"/>
      <c r="C28" s="52"/>
      <c r="D28" s="53"/>
      <c r="E28" s="53"/>
      <c r="F28" s="53"/>
      <c r="G28" s="53"/>
      <c r="H28" s="53"/>
      <c r="I28" s="54"/>
    </row>
    <row r="29" spans="2:12" x14ac:dyDescent="0.3">
      <c r="B29" s="36"/>
      <c r="C29" s="52">
        <f t="shared" si="12"/>
        <v>44841</v>
      </c>
      <c r="D29" s="53">
        <f t="shared" si="3"/>
        <v>44855</v>
      </c>
      <c r="E29" s="53">
        <f t="shared" si="13"/>
        <v>44862</v>
      </c>
      <c r="F29" s="53">
        <f t="shared" si="14"/>
        <v>44869</v>
      </c>
      <c r="G29" s="53">
        <f t="shared" si="15"/>
        <v>44876</v>
      </c>
      <c r="H29" s="53">
        <f t="shared" si="16"/>
        <v>44883</v>
      </c>
      <c r="I29" s="54">
        <v>44890</v>
      </c>
    </row>
    <row r="30" spans="2:12" x14ac:dyDescent="0.3">
      <c r="B30" s="36"/>
      <c r="C30" s="52">
        <f t="shared" si="12"/>
        <v>44848</v>
      </c>
      <c r="D30" s="53">
        <f t="shared" si="3"/>
        <v>44862</v>
      </c>
      <c r="E30" s="53">
        <f t="shared" si="13"/>
        <v>44869</v>
      </c>
      <c r="F30" s="53">
        <f t="shared" si="14"/>
        <v>44876</v>
      </c>
      <c r="G30" s="53">
        <f t="shared" si="15"/>
        <v>44883</v>
      </c>
      <c r="H30" s="53">
        <f t="shared" si="16"/>
        <v>44890</v>
      </c>
      <c r="I30" s="54">
        <v>44897</v>
      </c>
    </row>
    <row r="31" spans="2:12" x14ac:dyDescent="0.3">
      <c r="B31" s="36"/>
      <c r="C31" s="52">
        <f t="shared" si="12"/>
        <v>44855</v>
      </c>
      <c r="D31" s="53">
        <f t="shared" si="3"/>
        <v>44869</v>
      </c>
      <c r="E31" s="53">
        <f t="shared" si="13"/>
        <v>44876</v>
      </c>
      <c r="F31" s="53">
        <f t="shared" si="14"/>
        <v>44883</v>
      </c>
      <c r="G31" s="53">
        <f t="shared" si="15"/>
        <v>44890</v>
      </c>
      <c r="H31" s="53">
        <f t="shared" si="16"/>
        <v>44897</v>
      </c>
      <c r="I31" s="54">
        <v>44904</v>
      </c>
    </row>
    <row r="32" spans="2:12" x14ac:dyDescent="0.3">
      <c r="B32" s="36"/>
      <c r="C32" s="52"/>
      <c r="D32" s="53"/>
      <c r="E32" s="53"/>
      <c r="F32" s="53"/>
      <c r="G32" s="53"/>
      <c r="H32" s="53"/>
      <c r="I32" s="54"/>
    </row>
    <row r="33" spans="2:9" x14ac:dyDescent="0.3">
      <c r="B33" s="36"/>
      <c r="C33" s="52">
        <f t="shared" si="12"/>
        <v>44869</v>
      </c>
      <c r="D33" s="53">
        <f t="shared" si="3"/>
        <v>44883</v>
      </c>
      <c r="E33" s="53">
        <f t="shared" si="13"/>
        <v>44890</v>
      </c>
      <c r="F33" s="53">
        <f t="shared" si="14"/>
        <v>44897</v>
      </c>
      <c r="G33" s="53">
        <f t="shared" si="15"/>
        <v>44904</v>
      </c>
      <c r="H33" s="53">
        <f t="shared" si="16"/>
        <v>44911</v>
      </c>
      <c r="I33" s="54">
        <v>44918</v>
      </c>
    </row>
    <row r="34" spans="2:9" x14ac:dyDescent="0.3">
      <c r="B34" s="36"/>
      <c r="C34" s="52">
        <f t="shared" si="12"/>
        <v>44876</v>
      </c>
      <c r="D34" s="53">
        <f t="shared" si="3"/>
        <v>44890</v>
      </c>
      <c r="E34" s="53">
        <f t="shared" si="13"/>
        <v>44897</v>
      </c>
      <c r="F34" s="53">
        <f t="shared" si="14"/>
        <v>44904</v>
      </c>
      <c r="G34" s="53">
        <f t="shared" si="15"/>
        <v>44911</v>
      </c>
      <c r="H34" s="53">
        <f t="shared" si="16"/>
        <v>44918</v>
      </c>
      <c r="I34" s="54">
        <v>44925</v>
      </c>
    </row>
    <row r="35" spans="2:9" x14ac:dyDescent="0.3">
      <c r="B35" s="36"/>
      <c r="C35" s="52">
        <f t="shared" si="12"/>
        <v>44883</v>
      </c>
      <c r="D35" s="53">
        <f t="shared" si="3"/>
        <v>44897</v>
      </c>
      <c r="E35" s="53">
        <f t="shared" si="13"/>
        <v>44904</v>
      </c>
      <c r="F35" s="53">
        <f t="shared" si="14"/>
        <v>44911</v>
      </c>
      <c r="G35" s="53">
        <f t="shared" si="15"/>
        <v>44918</v>
      </c>
      <c r="H35" s="53">
        <f t="shared" si="16"/>
        <v>44925</v>
      </c>
      <c r="I35" s="54">
        <v>44932</v>
      </c>
    </row>
    <row r="36" spans="2:9" x14ac:dyDescent="0.3">
      <c r="B36" s="36"/>
      <c r="C36" s="52"/>
      <c r="D36" s="53"/>
      <c r="E36" s="53"/>
      <c r="F36" s="53"/>
      <c r="G36" s="53"/>
      <c r="H36" s="53"/>
      <c r="I36" s="54"/>
    </row>
    <row r="37" spans="2:9" x14ac:dyDescent="0.3">
      <c r="B37" s="36"/>
      <c r="C37" s="52">
        <f t="shared" si="12"/>
        <v>44897</v>
      </c>
      <c r="D37" s="53">
        <f t="shared" si="3"/>
        <v>44911</v>
      </c>
      <c r="E37" s="53">
        <f t="shared" si="13"/>
        <v>44918</v>
      </c>
      <c r="F37" s="53">
        <f t="shared" si="14"/>
        <v>44925</v>
      </c>
      <c r="G37" s="53">
        <f t="shared" si="15"/>
        <v>44932</v>
      </c>
      <c r="H37" s="53">
        <f t="shared" si="16"/>
        <v>44939</v>
      </c>
      <c r="I37" s="54">
        <v>44946</v>
      </c>
    </row>
    <row r="38" spans="2:9" x14ac:dyDescent="0.3">
      <c r="B38" s="36"/>
      <c r="C38" s="52">
        <f t="shared" si="12"/>
        <v>44904</v>
      </c>
      <c r="D38" s="53">
        <f t="shared" si="3"/>
        <v>44918</v>
      </c>
      <c r="E38" s="53">
        <f t="shared" si="13"/>
        <v>44925</v>
      </c>
      <c r="F38" s="53">
        <f t="shared" si="14"/>
        <v>44932</v>
      </c>
      <c r="G38" s="53">
        <f t="shared" si="15"/>
        <v>44939</v>
      </c>
      <c r="H38" s="53">
        <f t="shared" si="16"/>
        <v>44946</v>
      </c>
      <c r="I38" s="54">
        <v>44953</v>
      </c>
    </row>
    <row r="39" spans="2:9" x14ac:dyDescent="0.3">
      <c r="B39" s="36"/>
      <c r="C39" s="52">
        <f t="shared" si="12"/>
        <v>44911</v>
      </c>
      <c r="D39" s="53">
        <f t="shared" si="3"/>
        <v>44925</v>
      </c>
      <c r="E39" s="53">
        <f t="shared" si="13"/>
        <v>44932</v>
      </c>
      <c r="F39" s="53">
        <f t="shared" si="14"/>
        <v>44939</v>
      </c>
      <c r="G39" s="53">
        <f t="shared" si="15"/>
        <v>44946</v>
      </c>
      <c r="H39" s="53">
        <f t="shared" si="16"/>
        <v>44953</v>
      </c>
      <c r="I39" s="54">
        <v>44960</v>
      </c>
    </row>
    <row r="40" spans="2:9" x14ac:dyDescent="0.3">
      <c r="B40" s="36"/>
      <c r="C40" s="52"/>
      <c r="D40" s="53"/>
      <c r="E40" s="53"/>
      <c r="F40" s="53"/>
      <c r="G40" s="53"/>
      <c r="H40" s="53"/>
      <c r="I40" s="54"/>
    </row>
    <row r="41" spans="2:9" x14ac:dyDescent="0.3">
      <c r="B41" s="36"/>
      <c r="C41" s="52">
        <f t="shared" si="12"/>
        <v>44925</v>
      </c>
      <c r="D41" s="53">
        <f t="shared" si="3"/>
        <v>44939</v>
      </c>
      <c r="E41" s="53">
        <f t="shared" si="13"/>
        <v>44946</v>
      </c>
      <c r="F41" s="53">
        <f t="shared" si="14"/>
        <v>44953</v>
      </c>
      <c r="G41" s="53">
        <f t="shared" si="15"/>
        <v>44960</v>
      </c>
      <c r="H41" s="53">
        <f t="shared" si="16"/>
        <v>44967</v>
      </c>
      <c r="I41" s="54">
        <v>44974</v>
      </c>
    </row>
    <row r="42" spans="2:9" x14ac:dyDescent="0.3">
      <c r="B42" s="36"/>
      <c r="C42" s="52">
        <f t="shared" si="12"/>
        <v>44932</v>
      </c>
      <c r="D42" s="53">
        <f t="shared" si="3"/>
        <v>44946</v>
      </c>
      <c r="E42" s="53">
        <f t="shared" si="13"/>
        <v>44953</v>
      </c>
      <c r="F42" s="53">
        <f t="shared" si="14"/>
        <v>44960</v>
      </c>
      <c r="G42" s="53">
        <f t="shared" si="15"/>
        <v>44967</v>
      </c>
      <c r="H42" s="53">
        <f t="shared" si="16"/>
        <v>44974</v>
      </c>
      <c r="I42" s="54">
        <v>44981</v>
      </c>
    </row>
    <row r="43" spans="2:9" x14ac:dyDescent="0.3">
      <c r="B43" s="36"/>
      <c r="C43" s="52">
        <f t="shared" si="12"/>
        <v>44939</v>
      </c>
      <c r="D43" s="53">
        <f t="shared" si="3"/>
        <v>44953</v>
      </c>
      <c r="E43" s="53">
        <f t="shared" si="13"/>
        <v>44960</v>
      </c>
      <c r="F43" s="53">
        <f t="shared" si="14"/>
        <v>44967</v>
      </c>
      <c r="G43" s="53">
        <f t="shared" si="15"/>
        <v>44974</v>
      </c>
      <c r="H43" s="53">
        <f t="shared" si="16"/>
        <v>44981</v>
      </c>
      <c r="I43" s="54">
        <v>44988</v>
      </c>
    </row>
    <row r="44" spans="2:9" x14ac:dyDescent="0.3">
      <c r="B44" s="36"/>
      <c r="C44" s="52">
        <f t="shared" si="12"/>
        <v>44946</v>
      </c>
      <c r="D44" s="53">
        <f t="shared" si="3"/>
        <v>44960</v>
      </c>
      <c r="E44" s="53">
        <f t="shared" si="13"/>
        <v>44967</v>
      </c>
      <c r="F44" s="53">
        <f t="shared" si="14"/>
        <v>44974</v>
      </c>
      <c r="G44" s="53">
        <f t="shared" si="15"/>
        <v>44981</v>
      </c>
      <c r="H44" s="53">
        <f t="shared" si="16"/>
        <v>44988</v>
      </c>
      <c r="I44" s="54">
        <v>44995</v>
      </c>
    </row>
    <row r="45" spans="2:9" x14ac:dyDescent="0.3">
      <c r="B45" s="36"/>
      <c r="C45" s="52">
        <f t="shared" si="12"/>
        <v>44953</v>
      </c>
      <c r="D45" s="53">
        <f t="shared" si="3"/>
        <v>44967</v>
      </c>
      <c r="E45" s="53">
        <f t="shared" si="13"/>
        <v>44974</v>
      </c>
      <c r="F45" s="53">
        <f t="shared" si="14"/>
        <v>44981</v>
      </c>
      <c r="G45" s="53">
        <f t="shared" si="15"/>
        <v>44988</v>
      </c>
      <c r="H45" s="53">
        <f t="shared" si="16"/>
        <v>44995</v>
      </c>
      <c r="I45" s="54">
        <v>45002</v>
      </c>
    </row>
    <row r="46" spans="2:9" x14ac:dyDescent="0.3">
      <c r="B46" s="36"/>
      <c r="C46" s="52"/>
      <c r="D46" s="53"/>
      <c r="E46" s="53"/>
      <c r="F46" s="53"/>
      <c r="G46" s="53"/>
      <c r="H46" s="53"/>
      <c r="I46" s="54"/>
    </row>
    <row r="47" spans="2:9" ht="15" thickBot="1" x14ac:dyDescent="0.35">
      <c r="B47" s="36"/>
      <c r="C47" s="52">
        <f t="shared" si="12"/>
        <v>44967</v>
      </c>
      <c r="D47" s="53">
        <f t="shared" si="3"/>
        <v>44981</v>
      </c>
      <c r="E47" s="53">
        <f t="shared" si="13"/>
        <v>44988</v>
      </c>
      <c r="F47" s="53">
        <f t="shared" si="14"/>
        <v>44995</v>
      </c>
      <c r="G47" s="53">
        <f t="shared" si="15"/>
        <v>45002</v>
      </c>
      <c r="H47" s="53">
        <f t="shared" si="16"/>
        <v>45009</v>
      </c>
      <c r="I47" s="54">
        <v>45016</v>
      </c>
    </row>
    <row r="48" spans="2:9" ht="15" thickBot="1" x14ac:dyDescent="0.35">
      <c r="B48" s="36"/>
      <c r="C48" s="52"/>
      <c r="D48" s="53"/>
      <c r="E48" s="53"/>
      <c r="F48" s="53"/>
      <c r="G48" s="53"/>
      <c r="H48" s="53"/>
      <c r="I48" s="54"/>
    </row>
    <row r="49" spans="2:9" ht="15" thickBot="1" x14ac:dyDescent="0.35">
      <c r="B49" s="36"/>
      <c r="C49" s="109" t="s">
        <v>12</v>
      </c>
      <c r="D49" s="110"/>
      <c r="E49" s="110"/>
      <c r="F49" s="110"/>
      <c r="G49" s="110"/>
      <c r="H49" s="110"/>
      <c r="I49" s="111"/>
    </row>
    <row r="50" spans="2:9" ht="15" thickBot="1" x14ac:dyDescent="0.35">
      <c r="B50" s="36"/>
      <c r="C50" s="52"/>
      <c r="D50" s="53"/>
      <c r="E50" s="53"/>
      <c r="F50" s="53"/>
      <c r="G50" s="53"/>
      <c r="H50" s="53"/>
      <c r="I50" s="54"/>
    </row>
    <row r="51" spans="2:9" ht="108.75" customHeight="1" thickBot="1" x14ac:dyDescent="0.35">
      <c r="B51" s="36"/>
      <c r="C51" s="52" t="s">
        <v>13</v>
      </c>
      <c r="D51" s="53"/>
      <c r="E51" s="53"/>
      <c r="F51" s="53"/>
      <c r="G51" s="53"/>
      <c r="H51" s="53"/>
      <c r="I51" s="55"/>
    </row>
    <row r="52" spans="2:9" ht="15" thickBot="1" x14ac:dyDescent="0.35">
      <c r="B52" s="37"/>
      <c r="C52" s="56"/>
      <c r="D52" s="57"/>
      <c r="E52" s="57"/>
      <c r="F52" s="57"/>
      <c r="G52" s="57"/>
      <c r="H52" s="57"/>
      <c r="I52" s="58"/>
    </row>
    <row r="53" spans="2:9" x14ac:dyDescent="0.3">
      <c r="I53"/>
    </row>
    <row r="54" spans="2:9" x14ac:dyDescent="0.3">
      <c r="I54"/>
    </row>
    <row r="55" spans="2:9" x14ac:dyDescent="0.3">
      <c r="I55"/>
    </row>
    <row r="56" spans="2:9" x14ac:dyDescent="0.3">
      <c r="I56"/>
    </row>
    <row r="57" spans="2:9" x14ac:dyDescent="0.3">
      <c r="I57"/>
    </row>
    <row r="58" spans="2:9" x14ac:dyDescent="0.3">
      <c r="I58"/>
    </row>
    <row r="59" spans="2:9" x14ac:dyDescent="0.3">
      <c r="I59"/>
    </row>
  </sheetData>
  <mergeCells count="5">
    <mergeCell ref="L3:N3"/>
    <mergeCell ref="O3:Q3"/>
    <mergeCell ref="C4:C5"/>
    <mergeCell ref="I4:I5"/>
    <mergeCell ref="C49:I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08E8-85E7-4E22-A6C4-1B3308AC8F60}">
  <sheetPr>
    <tabColor theme="9" tint="0.79998168889431442"/>
  </sheetPr>
  <dimension ref="B1:U89"/>
  <sheetViews>
    <sheetView workbookViewId="0">
      <selection activeCell="L78" sqref="L78"/>
    </sheetView>
  </sheetViews>
  <sheetFormatPr defaultRowHeight="14.4" x14ac:dyDescent="0.3"/>
  <cols>
    <col min="1" max="1" width="1.5546875" customWidth="1"/>
    <col min="2" max="2" width="24.6640625" style="3" customWidth="1"/>
    <col min="3" max="3" width="45" customWidth="1"/>
    <col min="4" max="4" width="15.5546875" customWidth="1"/>
    <col min="5" max="5" width="16.6640625" customWidth="1"/>
    <col min="6" max="9" width="15.5546875" customWidth="1"/>
    <col min="10" max="10" width="15.5546875" style="1" customWidth="1"/>
    <col min="11" max="11" width="13.5546875" customWidth="1"/>
    <col min="12" max="12" width="12.44140625" customWidth="1"/>
    <col min="15" max="15" width="12.5546875" customWidth="1"/>
    <col min="16" max="16" width="14.44140625" customWidth="1"/>
    <col min="17" max="17" width="10.44140625" bestFit="1" customWidth="1"/>
    <col min="20" max="20" width="10.5546875" bestFit="1" customWidth="1"/>
  </cols>
  <sheetData>
    <row r="1" spans="2:21" s="1" customFormat="1" ht="33" customHeight="1" x14ac:dyDescent="0.3">
      <c r="B1" s="112" t="s">
        <v>14</v>
      </c>
      <c r="C1" s="112"/>
      <c r="D1" s="112"/>
      <c r="E1" s="112"/>
      <c r="F1" s="112"/>
      <c r="G1" s="112"/>
      <c r="H1" s="87"/>
      <c r="I1" s="38"/>
      <c r="J1" s="38"/>
    </row>
    <row r="2" spans="2:21" s="1" customFormat="1" ht="33" customHeight="1" thickBot="1" x14ac:dyDescent="0.35">
      <c r="B2" s="113"/>
      <c r="C2" s="113"/>
      <c r="D2" s="113"/>
      <c r="E2" s="113"/>
      <c r="F2" s="113"/>
      <c r="G2" s="113"/>
      <c r="H2" s="87"/>
      <c r="I2" s="38"/>
      <c r="J2" s="38"/>
      <c r="K2" s="2"/>
      <c r="L2" s="2"/>
      <c r="M2" s="2"/>
      <c r="N2" s="2"/>
      <c r="O2" s="2"/>
      <c r="P2" s="2"/>
      <c r="Q2" s="2"/>
      <c r="R2" s="2"/>
    </row>
    <row r="3" spans="2:21" ht="15" thickBot="1" x14ac:dyDescent="0.35">
      <c r="B3" s="60" t="s">
        <v>1</v>
      </c>
      <c r="C3" s="61" t="s">
        <v>2</v>
      </c>
      <c r="D3" s="62">
        <v>2</v>
      </c>
      <c r="E3" s="61">
        <v>3</v>
      </c>
      <c r="F3" s="61">
        <v>4</v>
      </c>
      <c r="G3" s="61">
        <v>5</v>
      </c>
      <c r="H3" s="61"/>
      <c r="I3" s="61">
        <v>6</v>
      </c>
      <c r="J3" s="63">
        <v>7</v>
      </c>
      <c r="M3" s="105"/>
      <c r="N3" s="105"/>
      <c r="O3" s="105"/>
      <c r="P3" s="105"/>
      <c r="Q3" s="105"/>
      <c r="R3" s="105"/>
    </row>
    <row r="4" spans="2:21" ht="83.1" customHeight="1" thickBot="1" x14ac:dyDescent="0.35">
      <c r="B4" s="36" t="s">
        <v>15</v>
      </c>
      <c r="C4" s="106" t="s">
        <v>4</v>
      </c>
      <c r="D4" s="10" t="s">
        <v>5</v>
      </c>
      <c r="E4" s="59" t="s">
        <v>6</v>
      </c>
      <c r="F4" s="49" t="s">
        <v>7</v>
      </c>
      <c r="G4" s="49" t="s">
        <v>8</v>
      </c>
      <c r="H4" s="96" t="s">
        <v>16</v>
      </c>
      <c r="I4" s="51" t="s">
        <v>17</v>
      </c>
      <c r="J4" s="107" t="s">
        <v>18</v>
      </c>
    </row>
    <row r="5" spans="2:21" ht="15" hidden="1" thickBot="1" x14ac:dyDescent="0.35">
      <c r="B5" s="36"/>
      <c r="C5" s="106"/>
      <c r="D5" s="50" t="s">
        <v>11</v>
      </c>
      <c r="E5" s="50" t="s">
        <v>11</v>
      </c>
      <c r="F5" s="50" t="s">
        <v>11</v>
      </c>
      <c r="G5" s="50" t="s">
        <v>11</v>
      </c>
      <c r="H5" s="95" t="s">
        <v>19</v>
      </c>
      <c r="I5" s="50" t="s">
        <v>11</v>
      </c>
      <c r="J5" s="108"/>
    </row>
    <row r="6" spans="2:21" ht="14.85" hidden="1" customHeight="1" thickBot="1" x14ac:dyDescent="0.35">
      <c r="B6" s="36"/>
      <c r="C6" s="52">
        <f>WORKDAY(D6, - 10)</f>
        <v>44911</v>
      </c>
      <c r="D6" s="53">
        <f>WORKDAY(E6, - 5)</f>
        <v>44925</v>
      </c>
      <c r="E6" s="53">
        <f>WORKDAY(F6, - 5)</f>
        <v>44932</v>
      </c>
      <c r="F6" s="53">
        <f t="shared" ref="F6:I21" si="0">WORKDAY(G6, - 5)</f>
        <v>44939</v>
      </c>
      <c r="G6" s="53">
        <f>WORKDAY(H6, - 5)</f>
        <v>44946</v>
      </c>
      <c r="H6" s="53">
        <f>WORKDAY(I6, - 3)</f>
        <v>44953</v>
      </c>
      <c r="I6" s="53">
        <f>WORKDAY(J6, - 5)</f>
        <v>44958</v>
      </c>
      <c r="J6" s="54">
        <v>44965</v>
      </c>
    </row>
    <row r="7" spans="2:21" ht="15" hidden="1" thickBot="1" x14ac:dyDescent="0.35">
      <c r="B7" s="36"/>
      <c r="C7" s="52">
        <f t="shared" ref="C7:C65" si="1">WORKDAY(D7, - 10)</f>
        <v>44923</v>
      </c>
      <c r="D7" s="53">
        <f t="shared" ref="D7:I27" si="2">WORKDAY(E7, - 5)</f>
        <v>44937</v>
      </c>
      <c r="E7" s="53">
        <f t="shared" si="2"/>
        <v>44944</v>
      </c>
      <c r="F7" s="53">
        <f t="shared" si="0"/>
        <v>44951</v>
      </c>
      <c r="G7" s="53">
        <f t="shared" ref="G7:G51" si="3">WORKDAY(I7, - 5)</f>
        <v>44958</v>
      </c>
      <c r="H7" s="53">
        <f t="shared" ref="H7:H50" si="4">WORKDAY(I7, - 3)</f>
        <v>44960</v>
      </c>
      <c r="I7" s="53">
        <f>WORKDAY(J7, - 5)</f>
        <v>44965</v>
      </c>
      <c r="J7" s="54">
        <f>J6+7</f>
        <v>44972</v>
      </c>
    </row>
    <row r="8" spans="2:21" ht="15" hidden="1" thickBot="1" x14ac:dyDescent="0.35">
      <c r="B8" s="36"/>
      <c r="C8" s="52">
        <f t="shared" si="1"/>
        <v>44930</v>
      </c>
      <c r="D8" s="53">
        <f t="shared" si="2"/>
        <v>44944</v>
      </c>
      <c r="E8" s="53">
        <f t="shared" si="2"/>
        <v>44951</v>
      </c>
      <c r="F8" s="53">
        <f t="shared" si="0"/>
        <v>44958</v>
      </c>
      <c r="G8" s="53">
        <f t="shared" si="3"/>
        <v>44965</v>
      </c>
      <c r="H8" s="53">
        <f t="shared" si="4"/>
        <v>44967</v>
      </c>
      <c r="I8" s="53">
        <f t="shared" si="0"/>
        <v>44972</v>
      </c>
      <c r="J8" s="54">
        <f t="shared" ref="J8:J71" si="5">J7+7</f>
        <v>44979</v>
      </c>
    </row>
    <row r="9" spans="2:21" ht="15" hidden="1" thickBot="1" x14ac:dyDescent="0.35">
      <c r="B9" s="36"/>
      <c r="C9" s="52">
        <f t="shared" si="1"/>
        <v>44937</v>
      </c>
      <c r="D9" s="53">
        <f t="shared" si="2"/>
        <v>44951</v>
      </c>
      <c r="E9" s="53">
        <f t="shared" si="2"/>
        <v>44958</v>
      </c>
      <c r="F9" s="53">
        <f t="shared" si="0"/>
        <v>44965</v>
      </c>
      <c r="G9" s="53">
        <f t="shared" si="3"/>
        <v>44972</v>
      </c>
      <c r="H9" s="53">
        <f t="shared" si="4"/>
        <v>44974</v>
      </c>
      <c r="I9" s="53">
        <f t="shared" si="0"/>
        <v>44979</v>
      </c>
      <c r="J9" s="54">
        <f t="shared" si="5"/>
        <v>44986</v>
      </c>
    </row>
    <row r="10" spans="2:21" ht="15" hidden="1" thickBot="1" x14ac:dyDescent="0.35">
      <c r="B10" s="36"/>
      <c r="C10" s="52">
        <f t="shared" si="1"/>
        <v>44944</v>
      </c>
      <c r="D10" s="53">
        <f t="shared" si="2"/>
        <v>44958</v>
      </c>
      <c r="E10" s="53">
        <f t="shared" si="2"/>
        <v>44965</v>
      </c>
      <c r="F10" s="53">
        <f t="shared" si="0"/>
        <v>44972</v>
      </c>
      <c r="G10" s="53">
        <f t="shared" si="3"/>
        <v>44979</v>
      </c>
      <c r="H10" s="53">
        <f t="shared" si="4"/>
        <v>44981</v>
      </c>
      <c r="I10" s="53">
        <f t="shared" si="0"/>
        <v>44986</v>
      </c>
      <c r="J10" s="54">
        <f t="shared" si="5"/>
        <v>44993</v>
      </c>
    </row>
    <row r="11" spans="2:21" ht="15" hidden="1" thickBot="1" x14ac:dyDescent="0.35">
      <c r="B11" s="36"/>
      <c r="C11" s="52">
        <f t="shared" si="1"/>
        <v>44951</v>
      </c>
      <c r="D11" s="53">
        <f t="shared" si="2"/>
        <v>44965</v>
      </c>
      <c r="E11" s="53">
        <f t="shared" si="2"/>
        <v>44972</v>
      </c>
      <c r="F11" s="53">
        <f t="shared" si="0"/>
        <v>44979</v>
      </c>
      <c r="G11" s="53">
        <f t="shared" si="3"/>
        <v>44986</v>
      </c>
      <c r="H11" s="53">
        <f t="shared" si="4"/>
        <v>44988</v>
      </c>
      <c r="I11" s="53">
        <f t="shared" si="0"/>
        <v>44993</v>
      </c>
      <c r="J11" s="54">
        <f t="shared" si="5"/>
        <v>45000</v>
      </c>
    </row>
    <row r="12" spans="2:21" ht="15" hidden="1" thickBot="1" x14ac:dyDescent="0.35">
      <c r="B12" s="36"/>
      <c r="C12" s="52">
        <f t="shared" si="1"/>
        <v>44958</v>
      </c>
      <c r="D12" s="53">
        <f t="shared" si="2"/>
        <v>44972</v>
      </c>
      <c r="E12" s="53">
        <f t="shared" si="2"/>
        <v>44979</v>
      </c>
      <c r="F12" s="53">
        <f t="shared" si="0"/>
        <v>44986</v>
      </c>
      <c r="G12" s="53">
        <f t="shared" si="3"/>
        <v>44993</v>
      </c>
      <c r="H12" s="53">
        <f t="shared" si="4"/>
        <v>44995</v>
      </c>
      <c r="I12" s="53">
        <f t="shared" si="0"/>
        <v>45000</v>
      </c>
      <c r="J12" s="54">
        <f t="shared" si="5"/>
        <v>45007</v>
      </c>
    </row>
    <row r="13" spans="2:21" ht="15" hidden="1" thickBot="1" x14ac:dyDescent="0.35">
      <c r="B13" s="36"/>
      <c r="C13" s="52">
        <f t="shared" si="1"/>
        <v>44965</v>
      </c>
      <c r="D13" s="53">
        <f t="shared" si="2"/>
        <v>44979</v>
      </c>
      <c r="E13" s="53">
        <f t="shared" si="2"/>
        <v>44986</v>
      </c>
      <c r="F13" s="53">
        <f t="shared" si="0"/>
        <v>44993</v>
      </c>
      <c r="G13" s="53">
        <f t="shared" si="3"/>
        <v>45000</v>
      </c>
      <c r="H13" s="53">
        <f t="shared" si="4"/>
        <v>45002</v>
      </c>
      <c r="I13" s="53">
        <f t="shared" si="0"/>
        <v>45007</v>
      </c>
      <c r="J13" s="54">
        <f t="shared" si="5"/>
        <v>45014</v>
      </c>
      <c r="Q13" s="112"/>
      <c r="R13" s="112"/>
      <c r="S13" s="112"/>
      <c r="T13" s="112"/>
      <c r="U13" s="112"/>
    </row>
    <row r="14" spans="2:21" ht="15" hidden="1" thickBot="1" x14ac:dyDescent="0.35">
      <c r="B14" s="36"/>
      <c r="C14" s="52">
        <f t="shared" si="1"/>
        <v>44972</v>
      </c>
      <c r="D14" s="53">
        <f t="shared" si="2"/>
        <v>44986</v>
      </c>
      <c r="E14" s="53">
        <f t="shared" si="2"/>
        <v>44993</v>
      </c>
      <c r="F14" s="53">
        <f t="shared" si="0"/>
        <v>45000</v>
      </c>
      <c r="G14" s="53">
        <f t="shared" si="3"/>
        <v>45007</v>
      </c>
      <c r="H14" s="53">
        <f t="shared" si="4"/>
        <v>45009</v>
      </c>
      <c r="I14" s="53">
        <f t="shared" si="0"/>
        <v>45014</v>
      </c>
      <c r="J14" s="54">
        <f t="shared" si="5"/>
        <v>45021</v>
      </c>
      <c r="Q14" s="112"/>
      <c r="R14" s="112"/>
      <c r="S14" s="112"/>
      <c r="T14" s="112"/>
      <c r="U14" s="112"/>
    </row>
    <row r="15" spans="2:21" ht="15" hidden="1" thickBot="1" x14ac:dyDescent="0.35">
      <c r="B15" s="36"/>
      <c r="C15" s="52">
        <f t="shared" si="1"/>
        <v>44979</v>
      </c>
      <c r="D15" s="53">
        <f t="shared" si="2"/>
        <v>44993</v>
      </c>
      <c r="E15" s="53">
        <f t="shared" si="2"/>
        <v>45000</v>
      </c>
      <c r="F15" s="53">
        <f t="shared" si="0"/>
        <v>45007</v>
      </c>
      <c r="G15" s="53">
        <f t="shared" si="3"/>
        <v>45014</v>
      </c>
      <c r="H15" s="53">
        <f t="shared" si="4"/>
        <v>45016</v>
      </c>
      <c r="I15" s="53">
        <f t="shared" si="0"/>
        <v>45021</v>
      </c>
      <c r="J15" s="54">
        <f t="shared" si="5"/>
        <v>45028</v>
      </c>
    </row>
    <row r="16" spans="2:21" ht="15" hidden="1" thickBot="1" x14ac:dyDescent="0.35">
      <c r="B16" s="36"/>
      <c r="C16" s="52">
        <f t="shared" si="1"/>
        <v>44986</v>
      </c>
      <c r="D16" s="53">
        <f t="shared" si="2"/>
        <v>45000</v>
      </c>
      <c r="E16" s="53">
        <f t="shared" si="2"/>
        <v>45007</v>
      </c>
      <c r="F16" s="53">
        <f t="shared" si="0"/>
        <v>45014</v>
      </c>
      <c r="G16" s="53">
        <f t="shared" si="3"/>
        <v>45021</v>
      </c>
      <c r="H16" s="53">
        <f t="shared" si="4"/>
        <v>45023</v>
      </c>
      <c r="I16" s="53">
        <f t="shared" si="0"/>
        <v>45028</v>
      </c>
      <c r="J16" s="54">
        <f t="shared" si="5"/>
        <v>45035</v>
      </c>
    </row>
    <row r="17" spans="2:13" ht="15" hidden="1" thickBot="1" x14ac:dyDescent="0.35">
      <c r="B17" s="36"/>
      <c r="C17" s="52">
        <f t="shared" si="1"/>
        <v>44993</v>
      </c>
      <c r="D17" s="53">
        <f t="shared" si="2"/>
        <v>45007</v>
      </c>
      <c r="E17" s="53">
        <f t="shared" si="2"/>
        <v>45014</v>
      </c>
      <c r="F17" s="53">
        <f t="shared" si="0"/>
        <v>45021</v>
      </c>
      <c r="G17" s="53">
        <f t="shared" si="3"/>
        <v>45028</v>
      </c>
      <c r="H17" s="53">
        <f t="shared" si="4"/>
        <v>45030</v>
      </c>
      <c r="I17" s="53">
        <f t="shared" si="0"/>
        <v>45035</v>
      </c>
      <c r="J17" s="54">
        <f t="shared" si="5"/>
        <v>45042</v>
      </c>
    </row>
    <row r="18" spans="2:13" ht="15" hidden="1" thickBot="1" x14ac:dyDescent="0.35">
      <c r="B18" s="36"/>
      <c r="C18" s="52">
        <f t="shared" si="1"/>
        <v>45000</v>
      </c>
      <c r="D18" s="53">
        <f t="shared" si="2"/>
        <v>45014</v>
      </c>
      <c r="E18" s="53">
        <f t="shared" si="2"/>
        <v>45021</v>
      </c>
      <c r="F18" s="53">
        <f t="shared" si="0"/>
        <v>45028</v>
      </c>
      <c r="G18" s="53">
        <f t="shared" si="3"/>
        <v>45035</v>
      </c>
      <c r="H18" s="53">
        <f t="shared" si="4"/>
        <v>45037</v>
      </c>
      <c r="I18" s="53">
        <f t="shared" si="0"/>
        <v>45042</v>
      </c>
      <c r="J18" s="54">
        <f t="shared" si="5"/>
        <v>45049</v>
      </c>
      <c r="M18" s="4"/>
    </row>
    <row r="19" spans="2:13" ht="15" hidden="1" thickBot="1" x14ac:dyDescent="0.35">
      <c r="B19" s="36"/>
      <c r="C19" s="52">
        <f t="shared" si="1"/>
        <v>45007</v>
      </c>
      <c r="D19" s="53">
        <f t="shared" si="2"/>
        <v>45021</v>
      </c>
      <c r="E19" s="53">
        <f t="shared" si="2"/>
        <v>45028</v>
      </c>
      <c r="F19" s="53">
        <f t="shared" si="0"/>
        <v>45035</v>
      </c>
      <c r="G19" s="53">
        <f t="shared" si="3"/>
        <v>45042</v>
      </c>
      <c r="H19" s="53">
        <f t="shared" si="4"/>
        <v>45044</v>
      </c>
      <c r="I19" s="53">
        <f t="shared" si="0"/>
        <v>45049</v>
      </c>
      <c r="J19" s="54">
        <f t="shared" si="5"/>
        <v>45056</v>
      </c>
      <c r="M19" s="4"/>
    </row>
    <row r="20" spans="2:13" ht="15" hidden="1" thickBot="1" x14ac:dyDescent="0.35">
      <c r="B20" s="36"/>
      <c r="C20" s="52">
        <f t="shared" si="1"/>
        <v>45014</v>
      </c>
      <c r="D20" s="53">
        <f t="shared" si="2"/>
        <v>45028</v>
      </c>
      <c r="E20" s="53">
        <f t="shared" si="2"/>
        <v>45035</v>
      </c>
      <c r="F20" s="53">
        <f t="shared" si="0"/>
        <v>45042</v>
      </c>
      <c r="G20" s="53">
        <f t="shared" si="3"/>
        <v>45049</v>
      </c>
      <c r="H20" s="53">
        <f t="shared" si="4"/>
        <v>45051</v>
      </c>
      <c r="I20" s="53">
        <f t="shared" si="0"/>
        <v>45056</v>
      </c>
      <c r="J20" s="54">
        <f t="shared" si="5"/>
        <v>45063</v>
      </c>
      <c r="M20" s="4"/>
    </row>
    <row r="21" spans="2:13" ht="15" hidden="1" thickBot="1" x14ac:dyDescent="0.35">
      <c r="B21" s="36"/>
      <c r="C21" s="52">
        <f t="shared" si="1"/>
        <v>45021</v>
      </c>
      <c r="D21" s="53">
        <f t="shared" si="2"/>
        <v>45035</v>
      </c>
      <c r="E21" s="53">
        <f t="shared" si="2"/>
        <v>45042</v>
      </c>
      <c r="F21" s="53">
        <f t="shared" si="0"/>
        <v>45049</v>
      </c>
      <c r="G21" s="53">
        <f t="shared" si="3"/>
        <v>45056</v>
      </c>
      <c r="H21" s="53">
        <f t="shared" si="4"/>
        <v>45058</v>
      </c>
      <c r="I21" s="53">
        <f t="shared" si="0"/>
        <v>45063</v>
      </c>
      <c r="J21" s="54">
        <f t="shared" si="5"/>
        <v>45070</v>
      </c>
    </row>
    <row r="22" spans="2:13" ht="15" hidden="1" thickBot="1" x14ac:dyDescent="0.35">
      <c r="B22" s="36"/>
      <c r="C22" s="52">
        <f t="shared" si="1"/>
        <v>45028</v>
      </c>
      <c r="D22" s="53">
        <f t="shared" si="2"/>
        <v>45042</v>
      </c>
      <c r="E22" s="53">
        <f t="shared" si="2"/>
        <v>45049</v>
      </c>
      <c r="F22" s="53">
        <f t="shared" si="2"/>
        <v>45056</v>
      </c>
      <c r="G22" s="53">
        <f t="shared" si="3"/>
        <v>45063</v>
      </c>
      <c r="H22" s="53">
        <f t="shared" si="4"/>
        <v>45065</v>
      </c>
      <c r="I22" s="53">
        <f t="shared" si="2"/>
        <v>45070</v>
      </c>
      <c r="J22" s="54">
        <f t="shared" si="5"/>
        <v>45077</v>
      </c>
    </row>
    <row r="23" spans="2:13" ht="15" thickBot="1" x14ac:dyDescent="0.35">
      <c r="B23" s="36"/>
      <c r="C23" s="52">
        <f t="shared" si="1"/>
        <v>45035</v>
      </c>
      <c r="D23" s="53">
        <f t="shared" si="2"/>
        <v>45049</v>
      </c>
      <c r="E23" s="53">
        <f t="shared" si="2"/>
        <v>45056</v>
      </c>
      <c r="F23" s="53">
        <f t="shared" si="2"/>
        <v>45063</v>
      </c>
      <c r="G23" s="53">
        <f t="shared" si="3"/>
        <v>45070</v>
      </c>
      <c r="H23" s="53">
        <f t="shared" si="4"/>
        <v>45072</v>
      </c>
      <c r="I23" s="53">
        <f t="shared" si="2"/>
        <v>45077</v>
      </c>
      <c r="J23" s="54">
        <f t="shared" si="5"/>
        <v>45084</v>
      </c>
    </row>
    <row r="24" spans="2:13" ht="15" thickBot="1" x14ac:dyDescent="0.35">
      <c r="B24" s="36"/>
      <c r="C24" s="52">
        <f t="shared" si="1"/>
        <v>45042</v>
      </c>
      <c r="D24" s="53">
        <f t="shared" si="2"/>
        <v>45056</v>
      </c>
      <c r="E24" s="53">
        <f t="shared" si="2"/>
        <v>45063</v>
      </c>
      <c r="F24" s="53">
        <f t="shared" si="2"/>
        <v>45070</v>
      </c>
      <c r="G24" s="53">
        <f t="shared" si="3"/>
        <v>45077</v>
      </c>
      <c r="H24" s="53">
        <f t="shared" si="4"/>
        <v>45079</v>
      </c>
      <c r="I24" s="53">
        <f t="shared" si="2"/>
        <v>45084</v>
      </c>
      <c r="J24" s="54">
        <f t="shared" si="5"/>
        <v>45091</v>
      </c>
    </row>
    <row r="25" spans="2:13" ht="15" thickBot="1" x14ac:dyDescent="0.35">
      <c r="B25" s="36"/>
      <c r="C25" s="52">
        <f t="shared" si="1"/>
        <v>45049</v>
      </c>
      <c r="D25" s="53">
        <f t="shared" si="2"/>
        <v>45063</v>
      </c>
      <c r="E25" s="53">
        <f t="shared" si="2"/>
        <v>45070</v>
      </c>
      <c r="F25" s="53">
        <f t="shared" si="2"/>
        <v>45077</v>
      </c>
      <c r="G25" s="53">
        <f t="shared" si="3"/>
        <v>45084</v>
      </c>
      <c r="H25" s="53">
        <f t="shared" si="4"/>
        <v>45086</v>
      </c>
      <c r="I25" s="53">
        <f t="shared" si="2"/>
        <v>45091</v>
      </c>
      <c r="J25" s="54">
        <f t="shared" si="5"/>
        <v>45098</v>
      </c>
    </row>
    <row r="26" spans="2:13" ht="15" thickBot="1" x14ac:dyDescent="0.35">
      <c r="B26" s="36"/>
      <c r="C26" s="52">
        <f t="shared" si="1"/>
        <v>45056</v>
      </c>
      <c r="D26" s="53">
        <f t="shared" si="2"/>
        <v>45070</v>
      </c>
      <c r="E26" s="53">
        <f t="shared" si="2"/>
        <v>45077</v>
      </c>
      <c r="F26" s="53">
        <f t="shared" si="2"/>
        <v>45084</v>
      </c>
      <c r="G26" s="53">
        <f t="shared" si="3"/>
        <v>45091</v>
      </c>
      <c r="H26" s="53">
        <f t="shared" si="4"/>
        <v>45093</v>
      </c>
      <c r="I26" s="53">
        <f t="shared" si="2"/>
        <v>45098</v>
      </c>
      <c r="J26" s="54">
        <f t="shared" si="5"/>
        <v>45105</v>
      </c>
    </row>
    <row r="27" spans="2:13" ht="15" thickBot="1" x14ac:dyDescent="0.35">
      <c r="B27" s="36"/>
      <c r="C27" s="52">
        <f t="shared" si="1"/>
        <v>45063</v>
      </c>
      <c r="D27" s="53">
        <f t="shared" si="2"/>
        <v>45077</v>
      </c>
      <c r="E27" s="53">
        <f t="shared" si="2"/>
        <v>45084</v>
      </c>
      <c r="F27" s="53">
        <f t="shared" si="2"/>
        <v>45091</v>
      </c>
      <c r="G27" s="53">
        <f t="shared" si="3"/>
        <v>45098</v>
      </c>
      <c r="H27" s="53">
        <f t="shared" si="4"/>
        <v>45100</v>
      </c>
      <c r="I27" s="53">
        <f t="shared" si="2"/>
        <v>45105</v>
      </c>
      <c r="J27" s="54">
        <f t="shared" si="5"/>
        <v>45112</v>
      </c>
    </row>
    <row r="28" spans="2:13" ht="15" thickBot="1" x14ac:dyDescent="0.35">
      <c r="B28" s="36"/>
      <c r="C28" s="52">
        <f t="shared" si="1"/>
        <v>45070</v>
      </c>
      <c r="D28" s="53">
        <f t="shared" ref="D28:I47" si="6">WORKDAY(E28, - 5)</f>
        <v>45084</v>
      </c>
      <c r="E28" s="53">
        <f t="shared" si="6"/>
        <v>45091</v>
      </c>
      <c r="F28" s="53">
        <f t="shared" si="6"/>
        <v>45098</v>
      </c>
      <c r="G28" s="53">
        <f t="shared" si="3"/>
        <v>45105</v>
      </c>
      <c r="H28" s="53">
        <f t="shared" si="4"/>
        <v>45107</v>
      </c>
      <c r="I28" s="53">
        <f t="shared" si="6"/>
        <v>45112</v>
      </c>
      <c r="J28" s="54">
        <f t="shared" si="5"/>
        <v>45119</v>
      </c>
    </row>
    <row r="29" spans="2:13" ht="15" thickBot="1" x14ac:dyDescent="0.35">
      <c r="B29" s="36"/>
      <c r="C29" s="52">
        <f t="shared" si="1"/>
        <v>45077</v>
      </c>
      <c r="D29" s="53">
        <f t="shared" si="6"/>
        <v>45091</v>
      </c>
      <c r="E29" s="53">
        <f t="shared" si="6"/>
        <v>45098</v>
      </c>
      <c r="F29" s="53">
        <f t="shared" si="6"/>
        <v>45105</v>
      </c>
      <c r="G29" s="53">
        <f t="shared" si="3"/>
        <v>45112</v>
      </c>
      <c r="H29" s="53">
        <f t="shared" si="4"/>
        <v>45114</v>
      </c>
      <c r="I29" s="53">
        <f t="shared" si="6"/>
        <v>45119</v>
      </c>
      <c r="J29" s="54">
        <f t="shared" si="5"/>
        <v>45126</v>
      </c>
    </row>
    <row r="30" spans="2:13" ht="15" thickBot="1" x14ac:dyDescent="0.35">
      <c r="B30" s="36"/>
      <c r="C30" s="52">
        <f t="shared" si="1"/>
        <v>45084</v>
      </c>
      <c r="D30" s="53">
        <f t="shared" si="6"/>
        <v>45098</v>
      </c>
      <c r="E30" s="53">
        <f t="shared" si="6"/>
        <v>45105</v>
      </c>
      <c r="F30" s="53">
        <f t="shared" si="6"/>
        <v>45112</v>
      </c>
      <c r="G30" s="53">
        <f t="shared" si="3"/>
        <v>45119</v>
      </c>
      <c r="H30" s="53">
        <f t="shared" si="4"/>
        <v>45121</v>
      </c>
      <c r="I30" s="53">
        <f t="shared" si="6"/>
        <v>45126</v>
      </c>
      <c r="J30" s="54">
        <f t="shared" si="5"/>
        <v>45133</v>
      </c>
    </row>
    <row r="31" spans="2:13" ht="15" thickBot="1" x14ac:dyDescent="0.35">
      <c r="B31" s="36"/>
      <c r="C31" s="52">
        <f t="shared" si="1"/>
        <v>45091</v>
      </c>
      <c r="D31" s="53">
        <f t="shared" si="6"/>
        <v>45105</v>
      </c>
      <c r="E31" s="53">
        <f t="shared" si="6"/>
        <v>45112</v>
      </c>
      <c r="F31" s="53">
        <f t="shared" si="6"/>
        <v>45119</v>
      </c>
      <c r="G31" s="53">
        <f t="shared" si="3"/>
        <v>45126</v>
      </c>
      <c r="H31" s="53">
        <f t="shared" si="4"/>
        <v>45128</v>
      </c>
      <c r="I31" s="53">
        <f t="shared" si="6"/>
        <v>45133</v>
      </c>
      <c r="J31" s="54">
        <f t="shared" si="5"/>
        <v>45140</v>
      </c>
    </row>
    <row r="32" spans="2:13" ht="15" thickBot="1" x14ac:dyDescent="0.35">
      <c r="B32" s="36"/>
      <c r="C32" s="52">
        <f t="shared" si="1"/>
        <v>45098</v>
      </c>
      <c r="D32" s="53">
        <f t="shared" si="6"/>
        <v>45112</v>
      </c>
      <c r="E32" s="53">
        <f t="shared" si="6"/>
        <v>45119</v>
      </c>
      <c r="F32" s="53">
        <f t="shared" si="6"/>
        <v>45126</v>
      </c>
      <c r="G32" s="53">
        <f t="shared" si="3"/>
        <v>45133</v>
      </c>
      <c r="H32" s="53">
        <f t="shared" si="4"/>
        <v>45135</v>
      </c>
      <c r="I32" s="53">
        <f t="shared" si="6"/>
        <v>45140</v>
      </c>
      <c r="J32" s="54">
        <f t="shared" si="5"/>
        <v>45147</v>
      </c>
    </row>
    <row r="33" spans="2:10" ht="15" thickBot="1" x14ac:dyDescent="0.35">
      <c r="B33" s="36"/>
      <c r="C33" s="52">
        <f t="shared" si="1"/>
        <v>45105</v>
      </c>
      <c r="D33" s="53">
        <f t="shared" si="6"/>
        <v>45119</v>
      </c>
      <c r="E33" s="53">
        <f t="shared" si="6"/>
        <v>45126</v>
      </c>
      <c r="F33" s="53">
        <f t="shared" si="6"/>
        <v>45133</v>
      </c>
      <c r="G33" s="53">
        <f t="shared" si="3"/>
        <v>45140</v>
      </c>
      <c r="H33" s="53">
        <f t="shared" si="4"/>
        <v>45142</v>
      </c>
      <c r="I33" s="53">
        <f t="shared" si="6"/>
        <v>45147</v>
      </c>
      <c r="J33" s="54">
        <f t="shared" si="5"/>
        <v>45154</v>
      </c>
    </row>
    <row r="34" spans="2:10" ht="15" thickBot="1" x14ac:dyDescent="0.35">
      <c r="B34" s="36"/>
      <c r="C34" s="52">
        <f t="shared" si="1"/>
        <v>45112</v>
      </c>
      <c r="D34" s="53">
        <f t="shared" si="6"/>
        <v>45126</v>
      </c>
      <c r="E34" s="53">
        <f t="shared" si="6"/>
        <v>45133</v>
      </c>
      <c r="F34" s="53">
        <f t="shared" si="6"/>
        <v>45140</v>
      </c>
      <c r="G34" s="53">
        <f t="shared" si="3"/>
        <v>45147</v>
      </c>
      <c r="H34" s="53">
        <f t="shared" si="4"/>
        <v>45149</v>
      </c>
      <c r="I34" s="53">
        <f t="shared" si="6"/>
        <v>45154</v>
      </c>
      <c r="J34" s="54">
        <f t="shared" si="5"/>
        <v>45161</v>
      </c>
    </row>
    <row r="35" spans="2:10" ht="15" thickBot="1" x14ac:dyDescent="0.35">
      <c r="B35" s="36"/>
      <c r="C35" s="52">
        <f t="shared" si="1"/>
        <v>45119</v>
      </c>
      <c r="D35" s="53">
        <f t="shared" si="6"/>
        <v>45133</v>
      </c>
      <c r="E35" s="53">
        <f t="shared" si="6"/>
        <v>45140</v>
      </c>
      <c r="F35" s="53">
        <f t="shared" si="6"/>
        <v>45147</v>
      </c>
      <c r="G35" s="53">
        <f t="shared" si="3"/>
        <v>45154</v>
      </c>
      <c r="H35" s="53">
        <f t="shared" si="4"/>
        <v>45156</v>
      </c>
      <c r="I35" s="53">
        <f t="shared" si="6"/>
        <v>45161</v>
      </c>
      <c r="J35" s="54">
        <f t="shared" si="5"/>
        <v>45168</v>
      </c>
    </row>
    <row r="36" spans="2:10" ht="15" thickBot="1" x14ac:dyDescent="0.35">
      <c r="B36" s="36"/>
      <c r="C36" s="52">
        <f t="shared" si="1"/>
        <v>45126</v>
      </c>
      <c r="D36" s="53">
        <f t="shared" si="6"/>
        <v>45140</v>
      </c>
      <c r="E36" s="53">
        <f t="shared" si="6"/>
        <v>45147</v>
      </c>
      <c r="F36" s="53">
        <f t="shared" si="6"/>
        <v>45154</v>
      </c>
      <c r="G36" s="53">
        <f t="shared" si="3"/>
        <v>45161</v>
      </c>
      <c r="H36" s="53">
        <f t="shared" si="4"/>
        <v>45163</v>
      </c>
      <c r="I36" s="53">
        <f t="shared" si="6"/>
        <v>45168</v>
      </c>
      <c r="J36" s="54">
        <f t="shared" si="5"/>
        <v>45175</v>
      </c>
    </row>
    <row r="37" spans="2:10" ht="15" thickBot="1" x14ac:dyDescent="0.35">
      <c r="B37" s="36"/>
      <c r="C37" s="52">
        <f t="shared" si="1"/>
        <v>45133</v>
      </c>
      <c r="D37" s="53">
        <f t="shared" si="6"/>
        <v>45147</v>
      </c>
      <c r="E37" s="53">
        <f t="shared" si="6"/>
        <v>45154</v>
      </c>
      <c r="F37" s="53">
        <f t="shared" si="6"/>
        <v>45161</v>
      </c>
      <c r="G37" s="53">
        <f t="shared" si="3"/>
        <v>45168</v>
      </c>
      <c r="H37" s="53">
        <f t="shared" si="4"/>
        <v>45170</v>
      </c>
      <c r="I37" s="53">
        <f t="shared" si="6"/>
        <v>45175</v>
      </c>
      <c r="J37" s="54">
        <f t="shared" si="5"/>
        <v>45182</v>
      </c>
    </row>
    <row r="38" spans="2:10" ht="15" thickBot="1" x14ac:dyDescent="0.35">
      <c r="B38" s="36"/>
      <c r="C38" s="52">
        <f t="shared" si="1"/>
        <v>45140</v>
      </c>
      <c r="D38" s="53">
        <f t="shared" si="6"/>
        <v>45154</v>
      </c>
      <c r="E38" s="53">
        <f t="shared" si="6"/>
        <v>45161</v>
      </c>
      <c r="F38" s="53">
        <f t="shared" si="6"/>
        <v>45168</v>
      </c>
      <c r="G38" s="53">
        <f t="shared" si="3"/>
        <v>45175</v>
      </c>
      <c r="H38" s="53">
        <f t="shared" si="4"/>
        <v>45177</v>
      </c>
      <c r="I38" s="53">
        <f t="shared" si="6"/>
        <v>45182</v>
      </c>
      <c r="J38" s="54">
        <f t="shared" si="5"/>
        <v>45189</v>
      </c>
    </row>
    <row r="39" spans="2:10" ht="15" thickBot="1" x14ac:dyDescent="0.35">
      <c r="B39" s="36"/>
      <c r="C39" s="52">
        <f t="shared" si="1"/>
        <v>45147</v>
      </c>
      <c r="D39" s="53">
        <f t="shared" si="6"/>
        <v>45161</v>
      </c>
      <c r="E39" s="53">
        <f t="shared" si="6"/>
        <v>45168</v>
      </c>
      <c r="F39" s="53">
        <f t="shared" si="6"/>
        <v>45175</v>
      </c>
      <c r="G39" s="53">
        <f t="shared" si="3"/>
        <v>45182</v>
      </c>
      <c r="H39" s="53">
        <f t="shared" si="4"/>
        <v>45184</v>
      </c>
      <c r="I39" s="53">
        <f t="shared" si="6"/>
        <v>45189</v>
      </c>
      <c r="J39" s="54">
        <f t="shared" si="5"/>
        <v>45196</v>
      </c>
    </row>
    <row r="40" spans="2:10" ht="15" thickBot="1" x14ac:dyDescent="0.35">
      <c r="B40" s="36"/>
      <c r="C40" s="52">
        <f t="shared" si="1"/>
        <v>45154</v>
      </c>
      <c r="D40" s="53">
        <f t="shared" si="6"/>
        <v>45168</v>
      </c>
      <c r="E40" s="53">
        <f t="shared" si="6"/>
        <v>45175</v>
      </c>
      <c r="F40" s="53">
        <f t="shared" si="6"/>
        <v>45182</v>
      </c>
      <c r="G40" s="53">
        <f t="shared" si="3"/>
        <v>45189</v>
      </c>
      <c r="H40" s="53">
        <f t="shared" si="4"/>
        <v>45191</v>
      </c>
      <c r="I40" s="53">
        <f t="shared" si="6"/>
        <v>45196</v>
      </c>
      <c r="J40" s="54">
        <f t="shared" si="5"/>
        <v>45203</v>
      </c>
    </row>
    <row r="41" spans="2:10" ht="15" thickBot="1" x14ac:dyDescent="0.35">
      <c r="B41" s="36"/>
      <c r="C41" s="52">
        <f t="shared" si="1"/>
        <v>45161</v>
      </c>
      <c r="D41" s="53">
        <f t="shared" si="6"/>
        <v>45175</v>
      </c>
      <c r="E41" s="53">
        <f t="shared" si="6"/>
        <v>45182</v>
      </c>
      <c r="F41" s="53">
        <f t="shared" si="6"/>
        <v>45189</v>
      </c>
      <c r="G41" s="53">
        <f t="shared" si="3"/>
        <v>45196</v>
      </c>
      <c r="H41" s="53">
        <f t="shared" si="4"/>
        <v>45198</v>
      </c>
      <c r="I41" s="53">
        <f t="shared" si="6"/>
        <v>45203</v>
      </c>
      <c r="J41" s="54">
        <f t="shared" si="5"/>
        <v>45210</v>
      </c>
    </row>
    <row r="42" spans="2:10" ht="15" thickBot="1" x14ac:dyDescent="0.35">
      <c r="B42" s="36"/>
      <c r="C42" s="52">
        <f t="shared" si="1"/>
        <v>45168</v>
      </c>
      <c r="D42" s="53">
        <f t="shared" si="6"/>
        <v>45182</v>
      </c>
      <c r="E42" s="53">
        <f t="shared" si="6"/>
        <v>45189</v>
      </c>
      <c r="F42" s="53">
        <f t="shared" si="6"/>
        <v>45196</v>
      </c>
      <c r="G42" s="53">
        <f t="shared" si="3"/>
        <v>45203</v>
      </c>
      <c r="H42" s="53">
        <f t="shared" si="4"/>
        <v>45205</v>
      </c>
      <c r="I42" s="53">
        <f t="shared" si="6"/>
        <v>45210</v>
      </c>
      <c r="J42" s="54">
        <f t="shared" si="5"/>
        <v>45217</v>
      </c>
    </row>
    <row r="43" spans="2:10" ht="15" thickBot="1" x14ac:dyDescent="0.35">
      <c r="B43" s="36"/>
      <c r="C43" s="52">
        <f t="shared" si="1"/>
        <v>45175</v>
      </c>
      <c r="D43" s="53">
        <f t="shared" si="6"/>
        <v>45189</v>
      </c>
      <c r="E43" s="53">
        <f t="shared" si="6"/>
        <v>45196</v>
      </c>
      <c r="F43" s="53">
        <f t="shared" si="6"/>
        <v>45203</v>
      </c>
      <c r="G43" s="53">
        <f t="shared" si="3"/>
        <v>45210</v>
      </c>
      <c r="H43" s="53">
        <f t="shared" si="4"/>
        <v>45212</v>
      </c>
      <c r="I43" s="53">
        <f t="shared" si="6"/>
        <v>45217</v>
      </c>
      <c r="J43" s="54">
        <f t="shared" si="5"/>
        <v>45224</v>
      </c>
    </row>
    <row r="44" spans="2:10" ht="15" thickBot="1" x14ac:dyDescent="0.35">
      <c r="B44" s="36"/>
      <c r="C44" s="52">
        <f t="shared" si="1"/>
        <v>45182</v>
      </c>
      <c r="D44" s="53">
        <f t="shared" si="6"/>
        <v>45196</v>
      </c>
      <c r="E44" s="53">
        <f t="shared" si="6"/>
        <v>45203</v>
      </c>
      <c r="F44" s="53">
        <f t="shared" si="6"/>
        <v>45210</v>
      </c>
      <c r="G44" s="53">
        <f t="shared" si="3"/>
        <v>45217</v>
      </c>
      <c r="H44" s="53">
        <f t="shared" si="4"/>
        <v>45219</v>
      </c>
      <c r="I44" s="53">
        <f t="shared" si="6"/>
        <v>45224</v>
      </c>
      <c r="J44" s="54">
        <f t="shared" si="5"/>
        <v>45231</v>
      </c>
    </row>
    <row r="45" spans="2:10" ht="15" thickBot="1" x14ac:dyDescent="0.35">
      <c r="B45" s="36"/>
      <c r="C45" s="52">
        <f t="shared" si="1"/>
        <v>45189</v>
      </c>
      <c r="D45" s="53">
        <f t="shared" si="6"/>
        <v>45203</v>
      </c>
      <c r="E45" s="53">
        <f t="shared" si="6"/>
        <v>45210</v>
      </c>
      <c r="F45" s="53">
        <f t="shared" si="6"/>
        <v>45217</v>
      </c>
      <c r="G45" s="53">
        <f t="shared" si="3"/>
        <v>45224</v>
      </c>
      <c r="H45" s="53">
        <f t="shared" si="4"/>
        <v>45226</v>
      </c>
      <c r="I45" s="53">
        <f t="shared" si="6"/>
        <v>45231</v>
      </c>
      <c r="J45" s="54">
        <f t="shared" si="5"/>
        <v>45238</v>
      </c>
    </row>
    <row r="46" spans="2:10" ht="15" thickBot="1" x14ac:dyDescent="0.35">
      <c r="B46" s="36"/>
      <c r="C46" s="52">
        <f t="shared" si="1"/>
        <v>45196</v>
      </c>
      <c r="D46" s="53">
        <f t="shared" si="6"/>
        <v>45210</v>
      </c>
      <c r="E46" s="53">
        <f t="shared" si="6"/>
        <v>45217</v>
      </c>
      <c r="F46" s="53">
        <f t="shared" si="6"/>
        <v>45224</v>
      </c>
      <c r="G46" s="53">
        <f t="shared" si="3"/>
        <v>45231</v>
      </c>
      <c r="H46" s="53">
        <f t="shared" si="4"/>
        <v>45233</v>
      </c>
      <c r="I46" s="53">
        <f t="shared" si="6"/>
        <v>45238</v>
      </c>
      <c r="J46" s="54">
        <f t="shared" si="5"/>
        <v>45245</v>
      </c>
    </row>
    <row r="47" spans="2:10" ht="15" thickBot="1" x14ac:dyDescent="0.35">
      <c r="B47" s="36"/>
      <c r="C47" s="52">
        <f t="shared" si="1"/>
        <v>45203</v>
      </c>
      <c r="D47" s="53">
        <f t="shared" si="6"/>
        <v>45217</v>
      </c>
      <c r="E47" s="53">
        <f t="shared" si="6"/>
        <v>45224</v>
      </c>
      <c r="F47" s="53">
        <f t="shared" si="6"/>
        <v>45231</v>
      </c>
      <c r="G47" s="53">
        <f t="shared" si="3"/>
        <v>45238</v>
      </c>
      <c r="H47" s="53">
        <f t="shared" si="4"/>
        <v>45240</v>
      </c>
      <c r="I47" s="53">
        <f t="shared" si="6"/>
        <v>45245</v>
      </c>
      <c r="J47" s="54">
        <f t="shared" si="5"/>
        <v>45252</v>
      </c>
    </row>
    <row r="48" spans="2:10" ht="15" thickBot="1" x14ac:dyDescent="0.35">
      <c r="B48" s="36"/>
      <c r="C48" s="52">
        <f t="shared" si="1"/>
        <v>45210</v>
      </c>
      <c r="D48" s="53">
        <f t="shared" ref="D48:I63" si="7">WORKDAY(E48, - 5)</f>
        <v>45224</v>
      </c>
      <c r="E48" s="53">
        <f t="shared" si="7"/>
        <v>45231</v>
      </c>
      <c r="F48" s="53">
        <f t="shared" si="7"/>
        <v>45238</v>
      </c>
      <c r="G48" s="53">
        <f t="shared" si="3"/>
        <v>45245</v>
      </c>
      <c r="H48" s="53">
        <f t="shared" si="4"/>
        <v>45247</v>
      </c>
      <c r="I48" s="53">
        <f t="shared" si="7"/>
        <v>45252</v>
      </c>
      <c r="J48" s="54">
        <f t="shared" si="5"/>
        <v>45259</v>
      </c>
    </row>
    <row r="49" spans="2:10" ht="15" thickBot="1" x14ac:dyDescent="0.35">
      <c r="B49" s="36"/>
      <c r="C49" s="52">
        <f t="shared" si="1"/>
        <v>45217</v>
      </c>
      <c r="D49" s="53">
        <f t="shared" si="7"/>
        <v>45231</v>
      </c>
      <c r="E49" s="53">
        <f t="shared" si="7"/>
        <v>45238</v>
      </c>
      <c r="F49" s="53">
        <f t="shared" si="7"/>
        <v>45245</v>
      </c>
      <c r="G49" s="53">
        <f t="shared" si="3"/>
        <v>45252</v>
      </c>
      <c r="H49" s="53">
        <f t="shared" si="4"/>
        <v>45254</v>
      </c>
      <c r="I49" s="53">
        <f t="shared" si="7"/>
        <v>45259</v>
      </c>
      <c r="J49" s="54">
        <f t="shared" si="5"/>
        <v>45266</v>
      </c>
    </row>
    <row r="50" spans="2:10" ht="15" thickBot="1" x14ac:dyDescent="0.35">
      <c r="B50" s="36"/>
      <c r="C50" s="52">
        <f t="shared" si="1"/>
        <v>45224</v>
      </c>
      <c r="D50" s="53">
        <f t="shared" si="7"/>
        <v>45238</v>
      </c>
      <c r="E50" s="53">
        <f t="shared" si="7"/>
        <v>45245</v>
      </c>
      <c r="F50" s="53">
        <f t="shared" si="7"/>
        <v>45252</v>
      </c>
      <c r="G50" s="53">
        <f t="shared" si="3"/>
        <v>45259</v>
      </c>
      <c r="H50" s="53">
        <f t="shared" si="4"/>
        <v>45261</v>
      </c>
      <c r="I50" s="53">
        <f t="shared" si="7"/>
        <v>45266</v>
      </c>
      <c r="J50" s="54">
        <f t="shared" si="5"/>
        <v>45273</v>
      </c>
    </row>
    <row r="51" spans="2:10" ht="15" thickBot="1" x14ac:dyDescent="0.35">
      <c r="B51" s="36"/>
      <c r="C51" s="52">
        <f t="shared" si="1"/>
        <v>45231</v>
      </c>
      <c r="D51" s="53">
        <f t="shared" si="7"/>
        <v>45245</v>
      </c>
      <c r="E51" s="53">
        <f t="shared" si="7"/>
        <v>45252</v>
      </c>
      <c r="F51" s="53">
        <f t="shared" si="7"/>
        <v>45259</v>
      </c>
      <c r="G51" s="53">
        <f t="shared" si="3"/>
        <v>45266</v>
      </c>
      <c r="H51" s="53">
        <f>WORKDAY(I51, - 3)</f>
        <v>45268</v>
      </c>
      <c r="I51" s="53">
        <f t="shared" si="7"/>
        <v>45273</v>
      </c>
      <c r="J51" s="54">
        <f t="shared" si="5"/>
        <v>45280</v>
      </c>
    </row>
    <row r="52" spans="2:10" ht="15" thickBot="1" x14ac:dyDescent="0.35">
      <c r="B52" s="36"/>
      <c r="C52" s="52"/>
      <c r="D52" s="53"/>
      <c r="E52" s="53"/>
      <c r="F52" s="53"/>
      <c r="G52" s="53"/>
      <c r="H52" s="53"/>
      <c r="I52" s="53"/>
      <c r="J52" s="54"/>
    </row>
    <row r="53" spans="2:10" ht="15" thickBot="1" x14ac:dyDescent="0.35">
      <c r="B53" s="36"/>
      <c r="C53" s="52">
        <f t="shared" si="1"/>
        <v>45245</v>
      </c>
      <c r="D53" s="53">
        <f t="shared" si="7"/>
        <v>45259</v>
      </c>
      <c r="E53" s="53">
        <f t="shared" si="7"/>
        <v>45266</v>
      </c>
      <c r="F53" s="53">
        <f t="shared" si="7"/>
        <v>45273</v>
      </c>
      <c r="G53" s="53">
        <f t="shared" ref="G53:G65" si="8">WORKDAY(I53, - 5)</f>
        <v>45280</v>
      </c>
      <c r="H53" s="53">
        <f t="shared" ref="H53:H78" si="9">WORKDAY(I53, - 3)</f>
        <v>45282</v>
      </c>
      <c r="I53" s="53">
        <f t="shared" si="7"/>
        <v>45287</v>
      </c>
      <c r="J53" s="54">
        <f>J51+14</f>
        <v>45294</v>
      </c>
    </row>
    <row r="54" spans="2:10" ht="15" thickBot="1" x14ac:dyDescent="0.35">
      <c r="B54" s="36"/>
      <c r="C54" s="52">
        <f t="shared" si="1"/>
        <v>45252</v>
      </c>
      <c r="D54" s="53">
        <f t="shared" si="7"/>
        <v>45266</v>
      </c>
      <c r="E54" s="53">
        <f t="shared" si="7"/>
        <v>45273</v>
      </c>
      <c r="F54" s="53">
        <f t="shared" si="7"/>
        <v>45280</v>
      </c>
      <c r="G54" s="53">
        <f t="shared" si="8"/>
        <v>45287</v>
      </c>
      <c r="H54" s="53">
        <f t="shared" si="9"/>
        <v>45289</v>
      </c>
      <c r="I54" s="53">
        <f t="shared" si="7"/>
        <v>45294</v>
      </c>
      <c r="J54" s="54">
        <f t="shared" si="5"/>
        <v>45301</v>
      </c>
    </row>
    <row r="55" spans="2:10" ht="15" thickBot="1" x14ac:dyDescent="0.35">
      <c r="B55" s="36"/>
      <c r="C55" s="52">
        <f t="shared" si="1"/>
        <v>45259</v>
      </c>
      <c r="D55" s="53">
        <f t="shared" si="7"/>
        <v>45273</v>
      </c>
      <c r="E55" s="53">
        <f t="shared" si="7"/>
        <v>45280</v>
      </c>
      <c r="F55" s="53">
        <f t="shared" si="7"/>
        <v>45287</v>
      </c>
      <c r="G55" s="53">
        <f t="shared" si="8"/>
        <v>45294</v>
      </c>
      <c r="H55" s="53">
        <f t="shared" si="9"/>
        <v>45296</v>
      </c>
      <c r="I55" s="53">
        <f t="shared" si="7"/>
        <v>45301</v>
      </c>
      <c r="J55" s="54">
        <f t="shared" si="5"/>
        <v>45308</v>
      </c>
    </row>
    <row r="56" spans="2:10" ht="15" thickBot="1" x14ac:dyDescent="0.35">
      <c r="B56" s="36"/>
      <c r="C56" s="52">
        <f t="shared" si="1"/>
        <v>45266</v>
      </c>
      <c r="D56" s="53">
        <f t="shared" si="7"/>
        <v>45280</v>
      </c>
      <c r="E56" s="53">
        <f t="shared" si="7"/>
        <v>45287</v>
      </c>
      <c r="F56" s="53">
        <f t="shared" si="7"/>
        <v>45294</v>
      </c>
      <c r="G56" s="53">
        <f t="shared" si="8"/>
        <v>45301</v>
      </c>
      <c r="H56" s="53">
        <f t="shared" si="9"/>
        <v>45303</v>
      </c>
      <c r="I56" s="53">
        <f t="shared" si="7"/>
        <v>45308</v>
      </c>
      <c r="J56" s="54">
        <f t="shared" si="5"/>
        <v>45315</v>
      </c>
    </row>
    <row r="57" spans="2:10" ht="15" thickBot="1" x14ac:dyDescent="0.35">
      <c r="B57" s="36"/>
      <c r="C57" s="52">
        <f t="shared" si="1"/>
        <v>45273</v>
      </c>
      <c r="D57" s="53">
        <f t="shared" si="7"/>
        <v>45287</v>
      </c>
      <c r="E57" s="53">
        <f t="shared" si="7"/>
        <v>45294</v>
      </c>
      <c r="F57" s="53">
        <f t="shared" si="7"/>
        <v>45301</v>
      </c>
      <c r="G57" s="53">
        <f t="shared" si="8"/>
        <v>45308</v>
      </c>
      <c r="H57" s="53">
        <f t="shared" si="9"/>
        <v>45310</v>
      </c>
      <c r="I57" s="53">
        <f t="shared" si="7"/>
        <v>45315</v>
      </c>
      <c r="J57" s="54">
        <f t="shared" si="5"/>
        <v>45322</v>
      </c>
    </row>
    <row r="58" spans="2:10" ht="15" thickBot="1" x14ac:dyDescent="0.35">
      <c r="B58" s="36"/>
      <c r="C58" s="52">
        <f t="shared" si="1"/>
        <v>45280</v>
      </c>
      <c r="D58" s="53">
        <f t="shared" si="7"/>
        <v>45294</v>
      </c>
      <c r="E58" s="53">
        <f t="shared" si="7"/>
        <v>45301</v>
      </c>
      <c r="F58" s="53">
        <f t="shared" si="7"/>
        <v>45308</v>
      </c>
      <c r="G58" s="53">
        <f t="shared" si="8"/>
        <v>45315</v>
      </c>
      <c r="H58" s="53">
        <f t="shared" si="9"/>
        <v>45317</v>
      </c>
      <c r="I58" s="53">
        <f t="shared" si="7"/>
        <v>45322</v>
      </c>
      <c r="J58" s="54">
        <f t="shared" si="5"/>
        <v>45329</v>
      </c>
    </row>
    <row r="59" spans="2:10" ht="15" thickBot="1" x14ac:dyDescent="0.35">
      <c r="B59" s="36"/>
      <c r="C59" s="52">
        <f t="shared" si="1"/>
        <v>45287</v>
      </c>
      <c r="D59" s="53">
        <f t="shared" si="7"/>
        <v>45301</v>
      </c>
      <c r="E59" s="53">
        <f t="shared" si="7"/>
        <v>45308</v>
      </c>
      <c r="F59" s="53">
        <f t="shared" si="7"/>
        <v>45315</v>
      </c>
      <c r="G59" s="53">
        <f t="shared" si="8"/>
        <v>45322</v>
      </c>
      <c r="H59" s="53">
        <f t="shared" si="9"/>
        <v>45324</v>
      </c>
      <c r="I59" s="53">
        <f t="shared" si="7"/>
        <v>45329</v>
      </c>
      <c r="J59" s="54">
        <f t="shared" si="5"/>
        <v>45336</v>
      </c>
    </row>
    <row r="60" spans="2:10" ht="15" thickBot="1" x14ac:dyDescent="0.35">
      <c r="B60" s="36"/>
      <c r="C60" s="52">
        <f t="shared" si="1"/>
        <v>45294</v>
      </c>
      <c r="D60" s="53">
        <f t="shared" si="7"/>
        <v>45308</v>
      </c>
      <c r="E60" s="53">
        <f t="shared" si="7"/>
        <v>45315</v>
      </c>
      <c r="F60" s="53">
        <f t="shared" si="7"/>
        <v>45322</v>
      </c>
      <c r="G60" s="53">
        <f t="shared" si="8"/>
        <v>45329</v>
      </c>
      <c r="H60" s="53">
        <f t="shared" si="9"/>
        <v>45331</v>
      </c>
      <c r="I60" s="53">
        <f t="shared" si="7"/>
        <v>45336</v>
      </c>
      <c r="J60" s="54">
        <f t="shared" si="5"/>
        <v>45343</v>
      </c>
    </row>
    <row r="61" spans="2:10" ht="15" thickBot="1" x14ac:dyDescent="0.35">
      <c r="B61" s="36"/>
      <c r="C61" s="52">
        <f t="shared" si="1"/>
        <v>45301</v>
      </c>
      <c r="D61" s="53">
        <f t="shared" si="7"/>
        <v>45315</v>
      </c>
      <c r="E61" s="53">
        <f t="shared" si="7"/>
        <v>45322</v>
      </c>
      <c r="F61" s="53">
        <f t="shared" si="7"/>
        <v>45329</v>
      </c>
      <c r="G61" s="53">
        <f t="shared" si="8"/>
        <v>45336</v>
      </c>
      <c r="H61" s="53">
        <f t="shared" si="9"/>
        <v>45338</v>
      </c>
      <c r="I61" s="53">
        <f t="shared" si="7"/>
        <v>45343</v>
      </c>
      <c r="J61" s="54">
        <f t="shared" si="5"/>
        <v>45350</v>
      </c>
    </row>
    <row r="62" spans="2:10" ht="15" thickBot="1" x14ac:dyDescent="0.35">
      <c r="B62" s="36"/>
      <c r="C62" s="52">
        <f t="shared" si="1"/>
        <v>45308</v>
      </c>
      <c r="D62" s="53">
        <f t="shared" si="7"/>
        <v>45322</v>
      </c>
      <c r="E62" s="53">
        <f t="shared" si="7"/>
        <v>45329</v>
      </c>
      <c r="F62" s="53">
        <f t="shared" si="7"/>
        <v>45336</v>
      </c>
      <c r="G62" s="53">
        <f t="shared" si="8"/>
        <v>45343</v>
      </c>
      <c r="H62" s="53">
        <f t="shared" si="9"/>
        <v>45345</v>
      </c>
      <c r="I62" s="53">
        <f t="shared" si="7"/>
        <v>45350</v>
      </c>
      <c r="J62" s="54">
        <f t="shared" si="5"/>
        <v>45357</v>
      </c>
    </row>
    <row r="63" spans="2:10" ht="15" thickBot="1" x14ac:dyDescent="0.35">
      <c r="B63" s="36"/>
      <c r="C63" s="52">
        <f t="shared" si="1"/>
        <v>45315</v>
      </c>
      <c r="D63" s="53">
        <f t="shared" si="7"/>
        <v>45329</v>
      </c>
      <c r="E63" s="53">
        <f t="shared" si="7"/>
        <v>45336</v>
      </c>
      <c r="F63" s="53">
        <f t="shared" si="7"/>
        <v>45343</v>
      </c>
      <c r="G63" s="53">
        <f t="shared" si="8"/>
        <v>45350</v>
      </c>
      <c r="H63" s="53">
        <f t="shared" si="9"/>
        <v>45352</v>
      </c>
      <c r="I63" s="53">
        <f t="shared" si="7"/>
        <v>45357</v>
      </c>
      <c r="J63" s="54">
        <f t="shared" si="5"/>
        <v>45364</v>
      </c>
    </row>
    <row r="64" spans="2:10" ht="15" thickBot="1" x14ac:dyDescent="0.35">
      <c r="B64" s="36"/>
      <c r="C64" s="52">
        <f t="shared" si="1"/>
        <v>45322</v>
      </c>
      <c r="D64" s="53">
        <f t="shared" ref="D64:I65" si="10">WORKDAY(E64, - 5)</f>
        <v>45336</v>
      </c>
      <c r="E64" s="53">
        <f t="shared" si="10"/>
        <v>45343</v>
      </c>
      <c r="F64" s="53">
        <f t="shared" si="10"/>
        <v>45350</v>
      </c>
      <c r="G64" s="53">
        <f t="shared" si="8"/>
        <v>45357</v>
      </c>
      <c r="H64" s="53">
        <f t="shared" si="9"/>
        <v>45359</v>
      </c>
      <c r="I64" s="53">
        <f t="shared" si="10"/>
        <v>45364</v>
      </c>
      <c r="J64" s="54">
        <f t="shared" si="5"/>
        <v>45371</v>
      </c>
    </row>
    <row r="65" spans="2:10" ht="15" thickBot="1" x14ac:dyDescent="0.35">
      <c r="B65" s="36"/>
      <c r="C65" s="52">
        <f t="shared" si="1"/>
        <v>45329</v>
      </c>
      <c r="D65" s="53">
        <f t="shared" si="10"/>
        <v>45343</v>
      </c>
      <c r="E65" s="53">
        <f t="shared" si="10"/>
        <v>45350</v>
      </c>
      <c r="F65" s="53">
        <f t="shared" si="10"/>
        <v>45357</v>
      </c>
      <c r="G65" s="53">
        <f t="shared" si="8"/>
        <v>45364</v>
      </c>
      <c r="H65" s="53">
        <f t="shared" si="9"/>
        <v>45366</v>
      </c>
      <c r="I65" s="53">
        <f t="shared" si="10"/>
        <v>45371</v>
      </c>
      <c r="J65" s="54">
        <f t="shared" si="5"/>
        <v>45378</v>
      </c>
    </row>
    <row r="66" spans="2:10" ht="15" thickBot="1" x14ac:dyDescent="0.35">
      <c r="B66" s="36"/>
      <c r="C66" s="52">
        <f t="shared" ref="C66:C72" si="11">WORKDAY(D66, - 10)</f>
        <v>45336</v>
      </c>
      <c r="D66" s="53">
        <f t="shared" ref="D66:D72" si="12">WORKDAY(E66, - 5)</f>
        <v>45350</v>
      </c>
      <c r="E66" s="53">
        <f t="shared" ref="E66:E72" si="13">WORKDAY(F66, - 5)</f>
        <v>45357</v>
      </c>
      <c r="F66" s="53">
        <f t="shared" ref="F66:F72" si="14">WORKDAY(G66, - 5)</f>
        <v>45364</v>
      </c>
      <c r="G66" s="53">
        <f t="shared" ref="G66:G72" si="15">WORKDAY(I66, - 5)</f>
        <v>45371</v>
      </c>
      <c r="H66" s="53">
        <f t="shared" si="9"/>
        <v>45373</v>
      </c>
      <c r="I66" s="53">
        <f t="shared" ref="I66:I72" si="16">WORKDAY(J66, - 5)</f>
        <v>45378</v>
      </c>
      <c r="J66" s="54">
        <f t="shared" si="5"/>
        <v>45385</v>
      </c>
    </row>
    <row r="67" spans="2:10" ht="15" thickBot="1" x14ac:dyDescent="0.35">
      <c r="B67" s="36"/>
      <c r="C67" s="52">
        <f t="shared" si="11"/>
        <v>45343</v>
      </c>
      <c r="D67" s="53">
        <f t="shared" si="12"/>
        <v>45357</v>
      </c>
      <c r="E67" s="53">
        <f t="shared" si="13"/>
        <v>45364</v>
      </c>
      <c r="F67" s="53">
        <f t="shared" si="14"/>
        <v>45371</v>
      </c>
      <c r="G67" s="53">
        <f t="shared" si="15"/>
        <v>45378</v>
      </c>
      <c r="H67" s="53">
        <f t="shared" si="9"/>
        <v>45380</v>
      </c>
      <c r="I67" s="53">
        <f t="shared" si="16"/>
        <v>45385</v>
      </c>
      <c r="J67" s="54">
        <f t="shared" si="5"/>
        <v>45392</v>
      </c>
    </row>
    <row r="68" spans="2:10" ht="15" thickBot="1" x14ac:dyDescent="0.35">
      <c r="B68" s="36"/>
      <c r="C68" s="52">
        <f t="shared" si="11"/>
        <v>45350</v>
      </c>
      <c r="D68" s="53">
        <f t="shared" si="12"/>
        <v>45364</v>
      </c>
      <c r="E68" s="53">
        <f t="shared" si="13"/>
        <v>45371</v>
      </c>
      <c r="F68" s="53">
        <f t="shared" si="14"/>
        <v>45378</v>
      </c>
      <c r="G68" s="53">
        <f t="shared" si="15"/>
        <v>45385</v>
      </c>
      <c r="H68" s="53">
        <f t="shared" si="9"/>
        <v>45387</v>
      </c>
      <c r="I68" s="53">
        <f t="shared" si="16"/>
        <v>45392</v>
      </c>
      <c r="J68" s="54">
        <f t="shared" si="5"/>
        <v>45399</v>
      </c>
    </row>
    <row r="69" spans="2:10" ht="15" thickBot="1" x14ac:dyDescent="0.35">
      <c r="B69" s="36"/>
      <c r="C69" s="52">
        <f t="shared" si="11"/>
        <v>45357</v>
      </c>
      <c r="D69" s="53">
        <f t="shared" si="12"/>
        <v>45371</v>
      </c>
      <c r="E69" s="53">
        <f t="shared" si="13"/>
        <v>45378</v>
      </c>
      <c r="F69" s="53">
        <f t="shared" si="14"/>
        <v>45385</v>
      </c>
      <c r="G69" s="53">
        <f t="shared" si="15"/>
        <v>45392</v>
      </c>
      <c r="H69" s="53">
        <f t="shared" si="9"/>
        <v>45394</v>
      </c>
      <c r="I69" s="53">
        <f t="shared" si="16"/>
        <v>45399</v>
      </c>
      <c r="J69" s="54">
        <f t="shared" si="5"/>
        <v>45406</v>
      </c>
    </row>
    <row r="70" spans="2:10" ht="15" thickBot="1" x14ac:dyDescent="0.35">
      <c r="B70" s="36"/>
      <c r="C70" s="52">
        <f t="shared" si="11"/>
        <v>45364</v>
      </c>
      <c r="D70" s="53">
        <f t="shared" si="12"/>
        <v>45378</v>
      </c>
      <c r="E70" s="53">
        <f t="shared" si="13"/>
        <v>45385</v>
      </c>
      <c r="F70" s="53">
        <f t="shared" si="14"/>
        <v>45392</v>
      </c>
      <c r="G70" s="53">
        <f t="shared" si="15"/>
        <v>45399</v>
      </c>
      <c r="H70" s="53">
        <f t="shared" si="9"/>
        <v>45401</v>
      </c>
      <c r="I70" s="53">
        <f t="shared" si="16"/>
        <v>45406</v>
      </c>
      <c r="J70" s="54">
        <f t="shared" si="5"/>
        <v>45413</v>
      </c>
    </row>
    <row r="71" spans="2:10" ht="15" thickBot="1" x14ac:dyDescent="0.35">
      <c r="B71" s="36"/>
      <c r="C71" s="52">
        <f t="shared" si="11"/>
        <v>45371</v>
      </c>
      <c r="D71" s="53">
        <f t="shared" si="12"/>
        <v>45385</v>
      </c>
      <c r="E71" s="53">
        <f t="shared" si="13"/>
        <v>45392</v>
      </c>
      <c r="F71" s="53">
        <f t="shared" si="14"/>
        <v>45399</v>
      </c>
      <c r="G71" s="53">
        <f t="shared" si="15"/>
        <v>45406</v>
      </c>
      <c r="H71" s="53">
        <f t="shared" si="9"/>
        <v>45408</v>
      </c>
      <c r="I71" s="53">
        <f t="shared" si="16"/>
        <v>45413</v>
      </c>
      <c r="J71" s="54">
        <f t="shared" si="5"/>
        <v>45420</v>
      </c>
    </row>
    <row r="72" spans="2:10" ht="15" thickBot="1" x14ac:dyDescent="0.35">
      <c r="B72" s="36"/>
      <c r="C72" s="52">
        <f t="shared" si="11"/>
        <v>45378</v>
      </c>
      <c r="D72" s="53">
        <f t="shared" si="12"/>
        <v>45392</v>
      </c>
      <c r="E72" s="53">
        <f t="shared" si="13"/>
        <v>45399</v>
      </c>
      <c r="F72" s="53">
        <f t="shared" si="14"/>
        <v>45406</v>
      </c>
      <c r="G72" s="53">
        <f t="shared" si="15"/>
        <v>45413</v>
      </c>
      <c r="H72" s="53">
        <f t="shared" si="9"/>
        <v>45415</v>
      </c>
      <c r="I72" s="53">
        <f t="shared" si="16"/>
        <v>45420</v>
      </c>
      <c r="J72" s="54">
        <f t="shared" ref="J72:J78" si="17">J71+7</f>
        <v>45427</v>
      </c>
    </row>
    <row r="73" spans="2:10" ht="15" thickBot="1" x14ac:dyDescent="0.35">
      <c r="B73" s="36"/>
      <c r="C73" s="52">
        <f t="shared" ref="C73:C78" si="18">WORKDAY(D73, - 10)</f>
        <v>45385</v>
      </c>
      <c r="D73" s="53">
        <f t="shared" ref="D73:D78" si="19">WORKDAY(E73, - 5)</f>
        <v>45399</v>
      </c>
      <c r="E73" s="53">
        <f t="shared" ref="E73:E78" si="20">WORKDAY(F73, - 5)</f>
        <v>45406</v>
      </c>
      <c r="F73" s="53">
        <f t="shared" ref="F73:F78" si="21">WORKDAY(G73, - 5)</f>
        <v>45413</v>
      </c>
      <c r="G73" s="53">
        <f t="shared" ref="G73:G78" si="22">WORKDAY(I73, - 5)</f>
        <v>45420</v>
      </c>
      <c r="H73" s="53">
        <f t="shared" si="9"/>
        <v>45422</v>
      </c>
      <c r="I73" s="53">
        <f t="shared" ref="I73:I78" si="23">WORKDAY(J73, - 5)</f>
        <v>45427</v>
      </c>
      <c r="J73" s="54">
        <f t="shared" si="17"/>
        <v>45434</v>
      </c>
    </row>
    <row r="74" spans="2:10" ht="15" thickBot="1" x14ac:dyDescent="0.35">
      <c r="B74" s="36"/>
      <c r="C74" s="52">
        <f t="shared" si="18"/>
        <v>45392</v>
      </c>
      <c r="D74" s="53">
        <f t="shared" si="19"/>
        <v>45406</v>
      </c>
      <c r="E74" s="53">
        <f t="shared" si="20"/>
        <v>45413</v>
      </c>
      <c r="F74" s="53">
        <f t="shared" si="21"/>
        <v>45420</v>
      </c>
      <c r="G74" s="53">
        <f t="shared" si="22"/>
        <v>45427</v>
      </c>
      <c r="H74" s="53">
        <f t="shared" si="9"/>
        <v>45429</v>
      </c>
      <c r="I74" s="53">
        <f t="shared" si="23"/>
        <v>45434</v>
      </c>
      <c r="J74" s="54">
        <f t="shared" si="17"/>
        <v>45441</v>
      </c>
    </row>
    <row r="75" spans="2:10" ht="15" thickBot="1" x14ac:dyDescent="0.35">
      <c r="B75" s="36"/>
      <c r="C75" s="52">
        <f t="shared" si="18"/>
        <v>45399</v>
      </c>
      <c r="D75" s="53">
        <f t="shared" si="19"/>
        <v>45413</v>
      </c>
      <c r="E75" s="53">
        <f t="shared" si="20"/>
        <v>45420</v>
      </c>
      <c r="F75" s="53">
        <f t="shared" si="21"/>
        <v>45427</v>
      </c>
      <c r="G75" s="53">
        <f t="shared" si="22"/>
        <v>45434</v>
      </c>
      <c r="H75" s="53">
        <f t="shared" si="9"/>
        <v>45436</v>
      </c>
      <c r="I75" s="53">
        <f t="shared" si="23"/>
        <v>45441</v>
      </c>
      <c r="J75" s="54">
        <f t="shared" si="17"/>
        <v>45448</v>
      </c>
    </row>
    <row r="76" spans="2:10" ht="15" thickBot="1" x14ac:dyDescent="0.35">
      <c r="B76" s="36"/>
      <c r="C76" s="52">
        <f t="shared" si="18"/>
        <v>45406</v>
      </c>
      <c r="D76" s="53">
        <f t="shared" si="19"/>
        <v>45420</v>
      </c>
      <c r="E76" s="53">
        <f t="shared" si="20"/>
        <v>45427</v>
      </c>
      <c r="F76" s="53">
        <f t="shared" si="21"/>
        <v>45434</v>
      </c>
      <c r="G76" s="53">
        <f t="shared" si="22"/>
        <v>45441</v>
      </c>
      <c r="H76" s="53">
        <f t="shared" si="9"/>
        <v>45443</v>
      </c>
      <c r="I76" s="53">
        <f t="shared" si="23"/>
        <v>45448</v>
      </c>
      <c r="J76" s="54">
        <f t="shared" si="17"/>
        <v>45455</v>
      </c>
    </row>
    <row r="77" spans="2:10" ht="15" thickBot="1" x14ac:dyDescent="0.35">
      <c r="B77" s="36"/>
      <c r="C77" s="52">
        <f t="shared" si="18"/>
        <v>45413</v>
      </c>
      <c r="D77" s="53">
        <f t="shared" si="19"/>
        <v>45427</v>
      </c>
      <c r="E77" s="53">
        <f t="shared" si="20"/>
        <v>45434</v>
      </c>
      <c r="F77" s="53">
        <f t="shared" si="21"/>
        <v>45441</v>
      </c>
      <c r="G77" s="53">
        <f t="shared" si="22"/>
        <v>45448</v>
      </c>
      <c r="H77" s="53">
        <f t="shared" si="9"/>
        <v>45450</v>
      </c>
      <c r="I77" s="53">
        <f t="shared" si="23"/>
        <v>45455</v>
      </c>
      <c r="J77" s="54">
        <f t="shared" si="17"/>
        <v>45462</v>
      </c>
    </row>
    <row r="78" spans="2:10" ht="15" thickBot="1" x14ac:dyDescent="0.35">
      <c r="B78" s="36"/>
      <c r="C78" s="52">
        <f t="shared" si="18"/>
        <v>45420</v>
      </c>
      <c r="D78" s="53">
        <f t="shared" si="19"/>
        <v>45434</v>
      </c>
      <c r="E78" s="53">
        <f t="shared" si="20"/>
        <v>45441</v>
      </c>
      <c r="F78" s="53">
        <f t="shared" si="21"/>
        <v>45448</v>
      </c>
      <c r="G78" s="53">
        <f t="shared" si="22"/>
        <v>45455</v>
      </c>
      <c r="H78" s="53">
        <f t="shared" si="9"/>
        <v>45457</v>
      </c>
      <c r="I78" s="53">
        <f t="shared" si="23"/>
        <v>45462</v>
      </c>
      <c r="J78" s="54">
        <f t="shared" si="17"/>
        <v>45469</v>
      </c>
    </row>
    <row r="79" spans="2:10" ht="15" thickBot="1" x14ac:dyDescent="0.35">
      <c r="B79" s="36"/>
      <c r="C79" s="52"/>
      <c r="D79" s="53"/>
      <c r="E79" s="53"/>
      <c r="F79" s="53"/>
      <c r="G79" s="53"/>
      <c r="H79" s="53"/>
      <c r="I79" s="53"/>
      <c r="J79" s="54"/>
    </row>
    <row r="80" spans="2:10" ht="15" thickBot="1" x14ac:dyDescent="0.35">
      <c r="B80" s="36"/>
      <c r="C80" s="52"/>
      <c r="D80" s="53"/>
      <c r="E80" s="53"/>
      <c r="F80" s="53"/>
      <c r="G80" s="53"/>
      <c r="H80" s="53"/>
      <c r="I80" s="53"/>
      <c r="J80" s="54"/>
    </row>
    <row r="81" spans="2:10" ht="108.75" customHeight="1" thickBot="1" x14ac:dyDescent="0.35">
      <c r="B81" s="36"/>
      <c r="C81" s="52" t="s">
        <v>13</v>
      </c>
      <c r="D81" s="53"/>
      <c r="E81" s="53"/>
      <c r="F81" s="53"/>
      <c r="G81" s="53"/>
      <c r="H81" s="53"/>
      <c r="I81" s="53"/>
      <c r="J81" s="55"/>
    </row>
    <row r="82" spans="2:10" ht="15" thickBot="1" x14ac:dyDescent="0.35">
      <c r="B82" s="37"/>
      <c r="C82" s="56"/>
      <c r="D82" s="57"/>
      <c r="E82" s="57"/>
      <c r="F82" s="57"/>
      <c r="G82" s="57"/>
      <c r="H82" s="57"/>
      <c r="I82" s="57"/>
      <c r="J82" s="58"/>
    </row>
    <row r="83" spans="2:10" x14ac:dyDescent="0.3">
      <c r="J83"/>
    </row>
    <row r="84" spans="2:10" x14ac:dyDescent="0.3">
      <c r="J84"/>
    </row>
    <row r="85" spans="2:10" x14ac:dyDescent="0.3">
      <c r="J85"/>
    </row>
    <row r="86" spans="2:10" x14ac:dyDescent="0.3">
      <c r="J86"/>
    </row>
    <row r="87" spans="2:10" x14ac:dyDescent="0.3">
      <c r="J87"/>
    </row>
    <row r="88" spans="2:10" x14ac:dyDescent="0.3">
      <c r="J88"/>
    </row>
    <row r="89" spans="2:10" x14ac:dyDescent="0.3">
      <c r="J89"/>
    </row>
  </sheetData>
  <mergeCells count="6">
    <mergeCell ref="Q13:U14"/>
    <mergeCell ref="B1:G2"/>
    <mergeCell ref="M3:O3"/>
    <mergeCell ref="P3:R3"/>
    <mergeCell ref="C4:C5"/>
    <mergeCell ref="J4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F8EC-9137-4F97-A6D0-91604EE8888B}">
  <sheetPr>
    <tabColor theme="9" tint="0.79998168889431442"/>
    <pageSetUpPr fitToPage="1"/>
  </sheetPr>
  <dimension ref="A1:S52"/>
  <sheetViews>
    <sheetView showGridLines="0" tabSelected="1" zoomScale="115" zoomScaleNormal="115" zoomScaleSheetLayoutView="80" workbookViewId="0">
      <selection activeCell="B1" sqref="B1:S2"/>
    </sheetView>
  </sheetViews>
  <sheetFormatPr defaultColWidth="9.33203125" defaultRowHeight="14.4" x14ac:dyDescent="0.3"/>
  <cols>
    <col min="1" max="1" width="1.5546875" customWidth="1"/>
    <col min="2" max="2" width="30" customWidth="1"/>
    <col min="3" max="3" width="44.44140625" style="14" customWidth="1"/>
    <col min="4" max="4" width="15.44140625" style="14" customWidth="1"/>
    <col min="5" max="5" width="22.44140625" style="14" customWidth="1"/>
    <col min="6" max="6" width="11.5546875" style="14" customWidth="1"/>
    <col min="7" max="7" width="26.44140625" style="14" bestFit="1" customWidth="1"/>
    <col min="8" max="8" width="26.44140625" style="14" customWidth="1"/>
    <col min="9" max="9" width="16.33203125" style="14" bestFit="1" customWidth="1"/>
    <col min="10" max="10" width="16.33203125" style="14" customWidth="1"/>
    <col min="11" max="11" width="13" style="14" customWidth="1"/>
    <col min="12" max="12" width="10.5546875" style="14" customWidth="1"/>
    <col min="13" max="13" width="11.5546875" style="14" customWidth="1"/>
    <col min="14" max="14" width="13.5546875" style="14" bestFit="1" customWidth="1"/>
    <col min="15" max="15" width="13.6640625" style="14" customWidth="1"/>
    <col min="16" max="16" width="10.5546875" style="14" customWidth="1"/>
    <col min="17" max="17" width="10.5546875" style="14" bestFit="1" customWidth="1"/>
    <col min="18" max="18" width="1.6640625" style="14" customWidth="1"/>
    <col min="19" max="19" width="10.5546875" style="14" bestFit="1" customWidth="1"/>
  </cols>
  <sheetData>
    <row r="1" spans="1:19" s="1" customFormat="1" ht="33" customHeight="1" x14ac:dyDescent="0.3">
      <c r="A1" s="1" t="s">
        <v>20</v>
      </c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s="1" customFormat="1" ht="26.7" customHeight="1" thickBot="1" x14ac:dyDescent="0.3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5" thickBot="1" x14ac:dyDescent="0.35">
      <c r="B3" s="67" t="s">
        <v>1</v>
      </c>
      <c r="C3" s="68" t="s">
        <v>2</v>
      </c>
      <c r="D3" s="69">
        <v>2</v>
      </c>
      <c r="E3" s="70">
        <v>3</v>
      </c>
      <c r="F3" s="70">
        <v>4</v>
      </c>
      <c r="G3" s="70">
        <v>5</v>
      </c>
      <c r="H3" s="70">
        <v>6</v>
      </c>
      <c r="I3" s="70">
        <v>7</v>
      </c>
      <c r="J3" s="70">
        <v>8</v>
      </c>
      <c r="K3" s="70">
        <v>9</v>
      </c>
      <c r="L3" s="132">
        <v>10</v>
      </c>
      <c r="M3" s="132"/>
      <c r="N3" s="70">
        <v>11</v>
      </c>
      <c r="O3" s="132">
        <v>12</v>
      </c>
      <c r="P3" s="132"/>
      <c r="Q3" s="71">
        <v>13</v>
      </c>
      <c r="R3"/>
      <c r="S3" s="25"/>
    </row>
    <row r="4" spans="1:19" ht="61.2" x14ac:dyDescent="0.3">
      <c r="B4" s="116" t="s">
        <v>21</v>
      </c>
      <c r="C4" s="130" t="s">
        <v>4</v>
      </c>
      <c r="D4" s="10" t="s">
        <v>5</v>
      </c>
      <c r="E4" s="8" t="s">
        <v>6</v>
      </c>
      <c r="F4" s="32" t="s">
        <v>22</v>
      </c>
      <c r="G4" s="32" t="s">
        <v>23</v>
      </c>
      <c r="H4" s="32" t="s">
        <v>16</v>
      </c>
      <c r="I4" s="33" t="s">
        <v>24</v>
      </c>
      <c r="J4" s="34" t="s">
        <v>25</v>
      </c>
      <c r="K4" s="120" t="s">
        <v>26</v>
      </c>
      <c r="L4" s="33" t="s">
        <v>27</v>
      </c>
      <c r="M4" s="34" t="s">
        <v>28</v>
      </c>
      <c r="N4" s="120" t="s">
        <v>29</v>
      </c>
      <c r="O4" s="16"/>
      <c r="P4" s="16"/>
      <c r="Q4" s="72"/>
      <c r="R4"/>
      <c r="S4" s="26"/>
    </row>
    <row r="5" spans="1:19" ht="15" thickBot="1" x14ac:dyDescent="0.35">
      <c r="B5" s="117"/>
      <c r="C5" s="131"/>
      <c r="D5" s="9" t="s">
        <v>11</v>
      </c>
      <c r="E5" s="13" t="s">
        <v>11</v>
      </c>
      <c r="F5" s="13" t="s">
        <v>11</v>
      </c>
      <c r="G5" s="13" t="s">
        <v>11</v>
      </c>
      <c r="H5" s="13" t="s">
        <v>19</v>
      </c>
      <c r="I5" s="9" t="s">
        <v>30</v>
      </c>
      <c r="J5" s="15" t="s">
        <v>31</v>
      </c>
      <c r="K5" s="121"/>
      <c r="L5" s="9" t="s">
        <v>30</v>
      </c>
      <c r="M5" s="9" t="s">
        <v>32</v>
      </c>
      <c r="N5" s="121"/>
      <c r="O5" s="35"/>
      <c r="P5" s="35"/>
      <c r="Q5" s="73"/>
      <c r="R5"/>
      <c r="S5" s="26"/>
    </row>
    <row r="6" spans="1:19" ht="51.6" hidden="1" thickBot="1" x14ac:dyDescent="0.35">
      <c r="B6" s="116" t="s">
        <v>33</v>
      </c>
      <c r="C6" s="141" t="s">
        <v>4</v>
      </c>
      <c r="D6" s="10" t="s">
        <v>34</v>
      </c>
      <c r="E6" s="8" t="s">
        <v>35</v>
      </c>
      <c r="F6" s="10" t="s">
        <v>36</v>
      </c>
      <c r="G6" s="10" t="s">
        <v>23</v>
      </c>
      <c r="H6" s="93"/>
      <c r="I6" s="11" t="s">
        <v>37</v>
      </c>
      <c r="J6" s="118"/>
      <c r="K6" s="120" t="s">
        <v>26</v>
      </c>
      <c r="L6" s="118"/>
      <c r="M6" s="128"/>
      <c r="N6" s="135"/>
      <c r="O6" s="12" t="s">
        <v>38</v>
      </c>
      <c r="P6" s="12" t="s">
        <v>39</v>
      </c>
      <c r="Q6" s="137" t="s">
        <v>40</v>
      </c>
      <c r="R6"/>
      <c r="S6" s="133" t="s">
        <v>41</v>
      </c>
    </row>
    <row r="7" spans="1:19" ht="24" hidden="1" customHeight="1" x14ac:dyDescent="0.3">
      <c r="B7" s="117"/>
      <c r="C7" s="142"/>
      <c r="D7" s="9" t="s">
        <v>19</v>
      </c>
      <c r="E7" s="9" t="s">
        <v>11</v>
      </c>
      <c r="F7" s="9" t="s">
        <v>11</v>
      </c>
      <c r="G7" s="9" t="s">
        <v>11</v>
      </c>
      <c r="H7" s="94"/>
      <c r="I7" s="9" t="s">
        <v>11</v>
      </c>
      <c r="J7" s="119"/>
      <c r="K7" s="121"/>
      <c r="L7" s="119"/>
      <c r="M7" s="129"/>
      <c r="N7" s="136"/>
      <c r="O7" s="6" t="s">
        <v>42</v>
      </c>
      <c r="P7" s="6" t="s">
        <v>31</v>
      </c>
      <c r="Q7" s="138"/>
      <c r="R7"/>
      <c r="S7" s="133"/>
    </row>
    <row r="8" spans="1:19" ht="61.2" x14ac:dyDescent="0.3">
      <c r="B8" s="116" t="s">
        <v>43</v>
      </c>
      <c r="C8" s="130" t="s">
        <v>4</v>
      </c>
      <c r="D8" s="10" t="s">
        <v>5</v>
      </c>
      <c r="E8" s="8" t="s">
        <v>6</v>
      </c>
      <c r="F8" s="32" t="s">
        <v>22</v>
      </c>
      <c r="G8" s="10" t="s">
        <v>23</v>
      </c>
      <c r="H8" s="10" t="s">
        <v>16</v>
      </c>
      <c r="I8" s="11" t="s">
        <v>24</v>
      </c>
      <c r="J8" s="5" t="s">
        <v>25</v>
      </c>
      <c r="K8" s="120" t="s">
        <v>26</v>
      </c>
      <c r="L8" s="11" t="s">
        <v>27</v>
      </c>
      <c r="M8" s="5" t="s">
        <v>28</v>
      </c>
      <c r="N8" s="120" t="s">
        <v>29</v>
      </c>
      <c r="O8" s="11" t="s">
        <v>44</v>
      </c>
      <c r="P8" s="5" t="s">
        <v>39</v>
      </c>
      <c r="Q8" s="139" t="s">
        <v>40</v>
      </c>
      <c r="R8"/>
      <c r="S8" s="133"/>
    </row>
    <row r="9" spans="1:19" ht="15" thickBot="1" x14ac:dyDescent="0.35">
      <c r="B9" s="117"/>
      <c r="C9" s="131"/>
      <c r="D9" s="9" t="s">
        <v>11</v>
      </c>
      <c r="E9" s="9" t="s">
        <v>11</v>
      </c>
      <c r="F9" s="9" t="s">
        <v>11</v>
      </c>
      <c r="G9" s="9" t="s">
        <v>11</v>
      </c>
      <c r="H9" s="13" t="s">
        <v>19</v>
      </c>
      <c r="I9" s="9" t="s">
        <v>45</v>
      </c>
      <c r="J9" s="15" t="s">
        <v>31</v>
      </c>
      <c r="K9" s="121"/>
      <c r="L9" s="9" t="s">
        <v>30</v>
      </c>
      <c r="M9" s="9" t="s">
        <v>32</v>
      </c>
      <c r="N9" s="121"/>
      <c r="O9" s="9" t="s">
        <v>42</v>
      </c>
      <c r="P9" s="9" t="s">
        <v>31</v>
      </c>
      <c r="Q9" s="140"/>
      <c r="R9"/>
      <c r="S9" s="134"/>
    </row>
    <row r="10" spans="1:19" ht="14.7" hidden="1" customHeight="1" x14ac:dyDescent="0.3">
      <c r="B10" s="143" t="s">
        <v>46</v>
      </c>
      <c r="C10" s="21">
        <f>WORKDAY(D10, - 10)</f>
        <v>44305</v>
      </c>
      <c r="D10" s="18">
        <f>WORKDAY(E10, - 5)</f>
        <v>44319</v>
      </c>
      <c r="E10" s="18">
        <f t="shared" ref="E10:E18" si="0">WORKDAY(F10, - 5)</f>
        <v>44326</v>
      </c>
      <c r="F10" s="22">
        <f t="shared" ref="F10:F33" si="1">WORKDAY(G10, - 5)</f>
        <v>44333</v>
      </c>
      <c r="G10" s="22">
        <f t="shared" ref="G10:G23" si="2">WORKDAY(I10, - 5)</f>
        <v>44340</v>
      </c>
      <c r="H10" s="22"/>
      <c r="I10" s="22">
        <f t="shared" ref="I10" si="3">WORKDAY(K10, - 5)</f>
        <v>44347</v>
      </c>
      <c r="J10" s="22"/>
      <c r="K10" s="39">
        <v>44354</v>
      </c>
      <c r="L10" s="22">
        <f t="shared" ref="L10:L18" si="4">WORKDAY(M10, - 1)</f>
        <v>44365</v>
      </c>
      <c r="M10" s="22">
        <f>WORKDAY(N10, - 6)</f>
        <v>44368</v>
      </c>
      <c r="N10" s="39">
        <v>44376</v>
      </c>
      <c r="O10" s="23">
        <f>WORKDAY(P10, - 1)</f>
        <v>44391</v>
      </c>
      <c r="P10" s="23">
        <f>WORKDAY(Q10, - 6)</f>
        <v>44392</v>
      </c>
      <c r="Q10" s="74">
        <v>44400</v>
      </c>
      <c r="R10"/>
      <c r="S10" s="27">
        <v>44364</v>
      </c>
    </row>
    <row r="11" spans="1:19" ht="14.7" hidden="1" customHeight="1" x14ac:dyDescent="0.3">
      <c r="B11" s="144"/>
      <c r="C11" s="64">
        <f t="shared" ref="C11:C33" si="5">WORKDAY(D11, - 10)</f>
        <v>44326</v>
      </c>
      <c r="D11" s="18">
        <f t="shared" ref="D11:D33" si="6">WORKDAY(E11, - 5)</f>
        <v>44340</v>
      </c>
      <c r="E11" s="18">
        <f t="shared" si="0"/>
        <v>44347</v>
      </c>
      <c r="F11" s="7">
        <f t="shared" si="1"/>
        <v>44354</v>
      </c>
      <c r="G11" s="7">
        <f t="shared" si="2"/>
        <v>44361</v>
      </c>
      <c r="H11" s="7"/>
      <c r="I11" s="7">
        <f t="shared" ref="I11:I18" si="7">WORKDAY(K11, - 5)</f>
        <v>44368</v>
      </c>
      <c r="J11" s="7"/>
      <c r="K11" s="40">
        <v>44375</v>
      </c>
      <c r="L11" s="7">
        <f t="shared" si="4"/>
        <v>44385</v>
      </c>
      <c r="M11" s="7">
        <f t="shared" ref="M11:M20" si="8">WORKDAY(N11, - 6)</f>
        <v>44386</v>
      </c>
      <c r="N11" s="40">
        <v>44396</v>
      </c>
      <c r="O11" s="124">
        <f>WORKDAY(P11, - 1)</f>
        <v>44447</v>
      </c>
      <c r="P11" s="124">
        <f>WORKDAY(Q11, - 6)</f>
        <v>44448</v>
      </c>
      <c r="Q11" s="122">
        <v>44456</v>
      </c>
      <c r="R11"/>
      <c r="S11" s="28">
        <v>44392</v>
      </c>
    </row>
    <row r="12" spans="1:19" ht="14.7" hidden="1" customHeight="1" x14ac:dyDescent="0.3">
      <c r="B12" s="144"/>
      <c r="C12" s="64">
        <f t="shared" si="5"/>
        <v>44347</v>
      </c>
      <c r="D12" s="18">
        <f t="shared" si="6"/>
        <v>44361</v>
      </c>
      <c r="E12" s="18">
        <f t="shared" si="0"/>
        <v>44368</v>
      </c>
      <c r="F12" s="7">
        <f t="shared" si="1"/>
        <v>44375</v>
      </c>
      <c r="G12" s="7">
        <f t="shared" si="2"/>
        <v>44382</v>
      </c>
      <c r="H12" s="7"/>
      <c r="I12" s="7">
        <f t="shared" si="7"/>
        <v>44389</v>
      </c>
      <c r="J12" s="7"/>
      <c r="K12" s="40">
        <v>44396</v>
      </c>
      <c r="L12" s="7">
        <f t="shared" si="4"/>
        <v>44406</v>
      </c>
      <c r="M12" s="7">
        <f t="shared" si="8"/>
        <v>44407</v>
      </c>
      <c r="N12" s="40">
        <v>44417</v>
      </c>
      <c r="O12" s="125"/>
      <c r="P12" s="125"/>
      <c r="Q12" s="123"/>
      <c r="R12"/>
      <c r="S12" s="28">
        <v>44427</v>
      </c>
    </row>
    <row r="13" spans="1:19" ht="14.7" hidden="1" customHeight="1" x14ac:dyDescent="0.3">
      <c r="B13" s="144"/>
      <c r="C13" s="64">
        <f t="shared" si="5"/>
        <v>44382</v>
      </c>
      <c r="D13" s="18">
        <f t="shared" si="6"/>
        <v>44396</v>
      </c>
      <c r="E13" s="18">
        <f t="shared" si="0"/>
        <v>44403</v>
      </c>
      <c r="F13" s="7">
        <f t="shared" si="1"/>
        <v>44410</v>
      </c>
      <c r="G13" s="7">
        <f t="shared" si="2"/>
        <v>44417</v>
      </c>
      <c r="H13" s="7"/>
      <c r="I13" s="7">
        <f t="shared" si="7"/>
        <v>44424</v>
      </c>
      <c r="J13" s="7"/>
      <c r="K13" s="40">
        <v>44431</v>
      </c>
      <c r="L13" s="7">
        <f t="shared" si="4"/>
        <v>44448</v>
      </c>
      <c r="M13" s="7">
        <f t="shared" si="8"/>
        <v>44449</v>
      </c>
      <c r="N13" s="40">
        <v>44459</v>
      </c>
      <c r="O13" s="124">
        <f>WORKDAY(P13, - 1)</f>
        <v>44510</v>
      </c>
      <c r="P13" s="124">
        <f>WORKDAY(Q13, - 6)</f>
        <v>44511</v>
      </c>
      <c r="Q13" s="122">
        <v>44519</v>
      </c>
      <c r="R13"/>
      <c r="S13" s="28">
        <v>44455</v>
      </c>
    </row>
    <row r="14" spans="1:19" ht="14.7" hidden="1" customHeight="1" x14ac:dyDescent="0.3">
      <c r="B14" s="144"/>
      <c r="C14" s="64">
        <f t="shared" si="5"/>
        <v>44417</v>
      </c>
      <c r="D14" s="18">
        <f t="shared" si="6"/>
        <v>44431</v>
      </c>
      <c r="E14" s="18">
        <f t="shared" si="0"/>
        <v>44438</v>
      </c>
      <c r="F14" s="7">
        <f t="shared" si="1"/>
        <v>44445</v>
      </c>
      <c r="G14" s="7">
        <f t="shared" si="2"/>
        <v>44452</v>
      </c>
      <c r="H14" s="7"/>
      <c r="I14" s="7">
        <f t="shared" si="7"/>
        <v>44459</v>
      </c>
      <c r="J14" s="7"/>
      <c r="K14" s="40">
        <v>44466</v>
      </c>
      <c r="L14" s="7">
        <f t="shared" si="4"/>
        <v>44476</v>
      </c>
      <c r="M14" s="7">
        <f t="shared" si="8"/>
        <v>44477</v>
      </c>
      <c r="N14" s="40">
        <v>44487</v>
      </c>
      <c r="O14" s="150"/>
      <c r="P14" s="150"/>
      <c r="Q14" s="149"/>
      <c r="R14"/>
      <c r="S14" s="28">
        <v>44490</v>
      </c>
    </row>
    <row r="15" spans="1:19" ht="14.7" hidden="1" customHeight="1" x14ac:dyDescent="0.3">
      <c r="B15" s="144"/>
      <c r="C15" s="64">
        <f t="shared" si="5"/>
        <v>44438</v>
      </c>
      <c r="D15" s="18">
        <f t="shared" si="6"/>
        <v>44452</v>
      </c>
      <c r="E15" s="18">
        <f t="shared" si="0"/>
        <v>44459</v>
      </c>
      <c r="F15" s="7">
        <f t="shared" si="1"/>
        <v>44466</v>
      </c>
      <c r="G15" s="7">
        <f t="shared" si="2"/>
        <v>44473</v>
      </c>
      <c r="H15" s="7"/>
      <c r="I15" s="7">
        <f t="shared" si="7"/>
        <v>44480</v>
      </c>
      <c r="J15" s="7"/>
      <c r="K15" s="40">
        <v>44487</v>
      </c>
      <c r="L15" s="7">
        <f t="shared" si="4"/>
        <v>44497</v>
      </c>
      <c r="M15" s="7">
        <f t="shared" si="8"/>
        <v>44498</v>
      </c>
      <c r="N15" s="40">
        <v>44508</v>
      </c>
      <c r="O15" s="125"/>
      <c r="P15" s="125"/>
      <c r="Q15" s="123"/>
      <c r="R15"/>
      <c r="S15" s="28">
        <v>44518</v>
      </c>
    </row>
    <row r="16" spans="1:19" ht="14.7" hidden="1" customHeight="1" x14ac:dyDescent="0.3">
      <c r="B16" s="144"/>
      <c r="C16" s="64">
        <f t="shared" si="5"/>
        <v>44473</v>
      </c>
      <c r="D16" s="18">
        <f t="shared" si="6"/>
        <v>44487</v>
      </c>
      <c r="E16" s="18">
        <f t="shared" si="0"/>
        <v>44494</v>
      </c>
      <c r="F16" s="7">
        <f t="shared" si="1"/>
        <v>44501</v>
      </c>
      <c r="G16" s="7">
        <f t="shared" si="2"/>
        <v>44508</v>
      </c>
      <c r="H16" s="7"/>
      <c r="I16" s="7">
        <f t="shared" si="7"/>
        <v>44515</v>
      </c>
      <c r="J16" s="7"/>
      <c r="K16" s="40">
        <v>44522</v>
      </c>
      <c r="L16" s="7">
        <f t="shared" si="4"/>
        <v>44532</v>
      </c>
      <c r="M16" s="7">
        <f t="shared" si="8"/>
        <v>44533</v>
      </c>
      <c r="N16" s="40">
        <v>44543</v>
      </c>
      <c r="O16" s="17">
        <f>WORKDAY(P16, - 1)</f>
        <v>44566</v>
      </c>
      <c r="P16" s="17">
        <f>WORKDAY(Q16, - 6)</f>
        <v>44567</v>
      </c>
      <c r="Q16" s="75">
        <v>44575</v>
      </c>
      <c r="R16"/>
      <c r="S16" s="28">
        <v>44546</v>
      </c>
    </row>
    <row r="17" spans="2:19" ht="14.7" hidden="1" customHeight="1" x14ac:dyDescent="0.3">
      <c r="B17" s="144"/>
      <c r="C17" s="64">
        <f t="shared" si="5"/>
        <v>44501</v>
      </c>
      <c r="D17" s="18">
        <f t="shared" si="6"/>
        <v>44515</v>
      </c>
      <c r="E17" s="18">
        <f t="shared" si="0"/>
        <v>44522</v>
      </c>
      <c r="F17" s="7">
        <f t="shared" si="1"/>
        <v>44529</v>
      </c>
      <c r="G17" s="7">
        <f t="shared" si="2"/>
        <v>44536</v>
      </c>
      <c r="H17" s="7"/>
      <c r="I17" s="7">
        <f t="shared" si="7"/>
        <v>44543</v>
      </c>
      <c r="J17" s="7"/>
      <c r="K17" s="40">
        <v>44550</v>
      </c>
      <c r="L17" s="7">
        <f t="shared" si="4"/>
        <v>44560</v>
      </c>
      <c r="M17" s="7">
        <f t="shared" si="8"/>
        <v>44561</v>
      </c>
      <c r="N17" s="40">
        <v>44571</v>
      </c>
      <c r="O17" s="17">
        <f>WORKDAY(P17, - 1)</f>
        <v>44594</v>
      </c>
      <c r="P17" s="17">
        <f>WORKDAY(Q17, - 6)</f>
        <v>44595</v>
      </c>
      <c r="Q17" s="75">
        <v>44603</v>
      </c>
      <c r="R17"/>
      <c r="S17" s="28">
        <v>44581</v>
      </c>
    </row>
    <row r="18" spans="2:19" ht="14.7" hidden="1" customHeight="1" x14ac:dyDescent="0.3">
      <c r="B18" s="144"/>
      <c r="C18" s="64">
        <f t="shared" si="5"/>
        <v>44536</v>
      </c>
      <c r="D18" s="18">
        <f t="shared" si="6"/>
        <v>44550</v>
      </c>
      <c r="E18" s="18">
        <f t="shared" si="0"/>
        <v>44557</v>
      </c>
      <c r="F18" s="7">
        <f t="shared" si="1"/>
        <v>44564</v>
      </c>
      <c r="G18" s="7">
        <f t="shared" si="2"/>
        <v>44571</v>
      </c>
      <c r="H18" s="7"/>
      <c r="I18" s="7">
        <f t="shared" si="7"/>
        <v>44578</v>
      </c>
      <c r="J18" s="7"/>
      <c r="K18" s="40">
        <v>44585</v>
      </c>
      <c r="L18" s="7">
        <f t="shared" si="4"/>
        <v>44595</v>
      </c>
      <c r="M18" s="7">
        <f t="shared" si="8"/>
        <v>44596</v>
      </c>
      <c r="N18" s="40">
        <v>44606</v>
      </c>
      <c r="O18" s="17">
        <f>WORKDAY(P18, - 1)</f>
        <v>44264</v>
      </c>
      <c r="P18" s="17">
        <f>WORKDAY(Q18, - 6)</f>
        <v>44265</v>
      </c>
      <c r="Q18" s="75">
        <v>44273</v>
      </c>
      <c r="R18"/>
      <c r="S18" s="28">
        <v>44609</v>
      </c>
    </row>
    <row r="19" spans="2:19" ht="14.7" hidden="1" customHeight="1" x14ac:dyDescent="0.3">
      <c r="B19" s="144"/>
      <c r="C19" s="65">
        <f t="shared" si="5"/>
        <v>44566</v>
      </c>
      <c r="D19" s="18">
        <f t="shared" si="6"/>
        <v>44580</v>
      </c>
      <c r="E19" s="18">
        <f>WORKDAY(F19, - 5)</f>
        <v>44587</v>
      </c>
      <c r="F19" s="18">
        <f t="shared" si="1"/>
        <v>44594</v>
      </c>
      <c r="G19" s="18">
        <f t="shared" si="2"/>
        <v>44601</v>
      </c>
      <c r="H19" s="18"/>
      <c r="I19" s="18">
        <f>WORKDAY(J19, -2)</f>
        <v>44608</v>
      </c>
      <c r="J19" s="18">
        <f>WORKDAY(K19, - 6)</f>
        <v>44610</v>
      </c>
      <c r="K19" s="41">
        <v>44620</v>
      </c>
      <c r="L19" s="18">
        <f>WORKDAY(M19, - 2)</f>
        <v>44629</v>
      </c>
      <c r="M19" s="18">
        <f t="shared" si="8"/>
        <v>44631</v>
      </c>
      <c r="N19" s="41">
        <v>44641</v>
      </c>
      <c r="O19" s="124">
        <f>WORKDAY(P19, - 1)</f>
        <v>44713</v>
      </c>
      <c r="P19" s="124">
        <f>WORKDAY(Q19, - 6)</f>
        <v>44714</v>
      </c>
      <c r="Q19" s="114">
        <v>44722</v>
      </c>
      <c r="R19"/>
      <c r="S19" s="29">
        <v>44637</v>
      </c>
    </row>
    <row r="20" spans="2:19" ht="14.7" hidden="1" customHeight="1" x14ac:dyDescent="0.3">
      <c r="B20" s="144"/>
      <c r="C20" s="65">
        <f t="shared" si="5"/>
        <v>44594</v>
      </c>
      <c r="D20" s="18">
        <f t="shared" si="6"/>
        <v>44608</v>
      </c>
      <c r="E20" s="18">
        <f t="shared" ref="E20:E33" si="9">WORKDAY(F20, - 5)</f>
        <v>44615</v>
      </c>
      <c r="F20" s="19">
        <f t="shared" si="1"/>
        <v>44622</v>
      </c>
      <c r="G20" s="19">
        <f t="shared" si="2"/>
        <v>44629</v>
      </c>
      <c r="H20" s="92"/>
      <c r="I20" s="18">
        <f t="shared" ref="I20" si="10">WORKDAY(J20, -2)</f>
        <v>44636</v>
      </c>
      <c r="J20" s="18">
        <f t="shared" ref="J20" si="11">WORKDAY(K20, - 6)</f>
        <v>44638</v>
      </c>
      <c r="K20" s="41">
        <v>44648</v>
      </c>
      <c r="L20" s="18">
        <f t="shared" ref="L20" si="12">WORKDAY(M20, - 2)</f>
        <v>44664</v>
      </c>
      <c r="M20" s="19">
        <f t="shared" si="8"/>
        <v>44666</v>
      </c>
      <c r="N20" s="41">
        <v>44676</v>
      </c>
      <c r="O20" s="126"/>
      <c r="P20" s="126"/>
      <c r="Q20" s="115"/>
      <c r="R20"/>
      <c r="S20" s="30">
        <v>44672</v>
      </c>
    </row>
    <row r="21" spans="2:19" ht="14.7" hidden="1" customHeight="1" x14ac:dyDescent="0.3">
      <c r="B21" s="144"/>
      <c r="C21" s="65">
        <f t="shared" si="5"/>
        <v>44651</v>
      </c>
      <c r="D21" s="18">
        <f t="shared" si="6"/>
        <v>44665</v>
      </c>
      <c r="E21" s="18">
        <f t="shared" si="9"/>
        <v>44672</v>
      </c>
      <c r="F21" s="19">
        <f t="shared" si="1"/>
        <v>44679</v>
      </c>
      <c r="G21" s="19">
        <f t="shared" si="2"/>
        <v>44686</v>
      </c>
      <c r="H21" s="92"/>
      <c r="I21" s="18">
        <v>44693</v>
      </c>
      <c r="J21" s="18">
        <v>44694</v>
      </c>
      <c r="K21" s="41">
        <v>44704</v>
      </c>
      <c r="L21" s="19">
        <v>44721</v>
      </c>
      <c r="M21" s="19">
        <v>44722</v>
      </c>
      <c r="N21" s="41">
        <v>44732</v>
      </c>
      <c r="O21" s="19">
        <f>WORKDAY(P21, - 1)</f>
        <v>44748</v>
      </c>
      <c r="P21" s="19">
        <f>WORKDAY(Q21, - 6)</f>
        <v>44749</v>
      </c>
      <c r="Q21" s="78">
        <v>44757</v>
      </c>
      <c r="R21"/>
      <c r="S21" s="30">
        <v>44700</v>
      </c>
    </row>
    <row r="22" spans="2:19" ht="14.7" hidden="1" customHeight="1" x14ac:dyDescent="0.3">
      <c r="B22" s="144"/>
      <c r="C22" s="20">
        <f t="shared" si="5"/>
        <v>44686</v>
      </c>
      <c r="D22" s="18">
        <f t="shared" si="6"/>
        <v>44700</v>
      </c>
      <c r="E22" s="18">
        <f t="shared" si="9"/>
        <v>44707</v>
      </c>
      <c r="F22" s="19">
        <f t="shared" si="1"/>
        <v>44714</v>
      </c>
      <c r="G22" s="19">
        <f t="shared" si="2"/>
        <v>44721</v>
      </c>
      <c r="H22" s="92"/>
      <c r="I22" s="18">
        <v>44728</v>
      </c>
      <c r="J22" s="18">
        <v>44729</v>
      </c>
      <c r="K22" s="42">
        <v>44739</v>
      </c>
      <c r="L22" s="19">
        <v>44749</v>
      </c>
      <c r="M22" s="19">
        <v>44750</v>
      </c>
      <c r="N22" s="41">
        <v>44760</v>
      </c>
      <c r="O22" s="127">
        <f>WORKDAY(P22, - 1)</f>
        <v>44811</v>
      </c>
      <c r="P22" s="127">
        <f>WORKDAY(Q22, - 6)</f>
        <v>44812</v>
      </c>
      <c r="Q22" s="114">
        <v>44820</v>
      </c>
      <c r="R22"/>
      <c r="S22" s="30">
        <v>44728</v>
      </c>
    </row>
    <row r="23" spans="2:19" ht="14.7" hidden="1" customHeight="1" x14ac:dyDescent="0.3">
      <c r="B23" s="144"/>
      <c r="C23" s="20">
        <f t="shared" si="5"/>
        <v>44714</v>
      </c>
      <c r="D23" s="18">
        <f t="shared" si="6"/>
        <v>44728</v>
      </c>
      <c r="E23" s="18">
        <f t="shared" si="9"/>
        <v>44735</v>
      </c>
      <c r="F23" s="19">
        <f t="shared" si="1"/>
        <v>44742</v>
      </c>
      <c r="G23" s="19">
        <f t="shared" si="2"/>
        <v>44749</v>
      </c>
      <c r="H23" s="92"/>
      <c r="I23" s="18">
        <v>44756</v>
      </c>
      <c r="J23" s="18">
        <v>44757</v>
      </c>
      <c r="K23" s="42">
        <v>44767</v>
      </c>
      <c r="L23" s="19">
        <v>44777</v>
      </c>
      <c r="M23" s="19">
        <v>44778</v>
      </c>
      <c r="N23" s="41">
        <v>44788</v>
      </c>
      <c r="O23" s="126"/>
      <c r="P23" s="126"/>
      <c r="Q23" s="115"/>
      <c r="R23"/>
      <c r="S23" s="30">
        <v>44763</v>
      </c>
    </row>
    <row r="24" spans="2:19" hidden="1" x14ac:dyDescent="0.3">
      <c r="B24" s="144"/>
      <c r="C24" s="20">
        <f t="shared" si="5"/>
        <v>44739</v>
      </c>
      <c r="D24" s="18">
        <f t="shared" si="6"/>
        <v>44753</v>
      </c>
      <c r="E24" s="18">
        <f t="shared" si="9"/>
        <v>44760</v>
      </c>
      <c r="F24" s="19">
        <f t="shared" si="1"/>
        <v>44767</v>
      </c>
      <c r="G24" s="19">
        <f>WORKDAY(H24, - 5)</f>
        <v>44774</v>
      </c>
      <c r="H24" s="18">
        <f>WORKDAY(I24, - 3)</f>
        <v>44781</v>
      </c>
      <c r="I24" s="18">
        <f>WORKDAY(J24, - 1)</f>
        <v>44784</v>
      </c>
      <c r="J24" s="18">
        <f>WORKDAY(K24, - 6)</f>
        <v>44785</v>
      </c>
      <c r="K24" s="42">
        <v>44795</v>
      </c>
      <c r="L24" s="19">
        <v>44812</v>
      </c>
      <c r="M24" s="19">
        <v>44813</v>
      </c>
      <c r="N24" s="41">
        <v>44823</v>
      </c>
      <c r="O24" s="127">
        <f>WORKDAY(P24, - 1)</f>
        <v>44874</v>
      </c>
      <c r="P24" s="127">
        <f>WORKDAY(Q24, - 6)</f>
        <v>44875</v>
      </c>
      <c r="Q24" s="114">
        <v>44883</v>
      </c>
      <c r="R24"/>
      <c r="S24" s="30">
        <v>44791</v>
      </c>
    </row>
    <row r="25" spans="2:19" hidden="1" x14ac:dyDescent="0.3">
      <c r="B25" s="144"/>
      <c r="C25" s="20">
        <f t="shared" si="5"/>
        <v>44774</v>
      </c>
      <c r="D25" s="18">
        <f t="shared" si="6"/>
        <v>44788</v>
      </c>
      <c r="E25" s="18">
        <f t="shared" si="9"/>
        <v>44795</v>
      </c>
      <c r="F25" s="19">
        <f t="shared" si="1"/>
        <v>44802</v>
      </c>
      <c r="G25" s="19">
        <f t="shared" ref="G25:G33" si="13">WORKDAY(H25, - 5)</f>
        <v>44809</v>
      </c>
      <c r="H25" s="18">
        <f t="shared" ref="H25:H33" si="14">WORKDAY(I25, - 3)</f>
        <v>44816</v>
      </c>
      <c r="I25" s="18">
        <f t="shared" ref="I25:I32" si="15">WORKDAY(J25, - 1)</f>
        <v>44819</v>
      </c>
      <c r="J25" s="18">
        <f t="shared" ref="J25:J32" si="16">WORKDAY(K25, - 6)</f>
        <v>44820</v>
      </c>
      <c r="K25" s="42">
        <v>44830</v>
      </c>
      <c r="L25" s="19">
        <v>44840</v>
      </c>
      <c r="M25" s="19">
        <v>44841</v>
      </c>
      <c r="N25" s="41">
        <v>44851</v>
      </c>
      <c r="O25" s="126"/>
      <c r="P25" s="126"/>
      <c r="Q25" s="115"/>
      <c r="R25"/>
      <c r="S25" s="30">
        <v>44819</v>
      </c>
    </row>
    <row r="26" spans="2:19" hidden="1" x14ac:dyDescent="0.3">
      <c r="B26" s="144"/>
      <c r="C26" s="20">
        <f t="shared" si="5"/>
        <v>44802</v>
      </c>
      <c r="D26" s="18">
        <f t="shared" si="6"/>
        <v>44816</v>
      </c>
      <c r="E26" s="18">
        <f t="shared" si="9"/>
        <v>44823</v>
      </c>
      <c r="F26" s="19">
        <f t="shared" si="1"/>
        <v>44830</v>
      </c>
      <c r="G26" s="19">
        <f t="shared" si="13"/>
        <v>44837</v>
      </c>
      <c r="H26" s="18">
        <f t="shared" si="14"/>
        <v>44844</v>
      </c>
      <c r="I26" s="18">
        <f t="shared" si="15"/>
        <v>44847</v>
      </c>
      <c r="J26" s="18">
        <f t="shared" si="16"/>
        <v>44848</v>
      </c>
      <c r="K26" s="42">
        <v>44858</v>
      </c>
      <c r="L26" s="19">
        <v>44868</v>
      </c>
      <c r="M26" s="19">
        <v>44869</v>
      </c>
      <c r="N26" s="41">
        <v>44879</v>
      </c>
      <c r="O26" s="127">
        <f>WORKDAY(P26, - 1)</f>
        <v>44930</v>
      </c>
      <c r="P26" s="127">
        <f>WORKDAY(Q26, - 6)</f>
        <v>44931</v>
      </c>
      <c r="Q26" s="114">
        <v>44939</v>
      </c>
      <c r="R26"/>
      <c r="S26" s="30">
        <v>44854</v>
      </c>
    </row>
    <row r="27" spans="2:19" hidden="1" x14ac:dyDescent="0.3">
      <c r="B27" s="144"/>
      <c r="C27" s="20">
        <f t="shared" si="5"/>
        <v>44830</v>
      </c>
      <c r="D27" s="18">
        <f t="shared" si="6"/>
        <v>44844</v>
      </c>
      <c r="E27" s="18">
        <f t="shared" si="9"/>
        <v>44851</v>
      </c>
      <c r="F27" s="19">
        <f t="shared" si="1"/>
        <v>44858</v>
      </c>
      <c r="G27" s="19">
        <f t="shared" si="13"/>
        <v>44865</v>
      </c>
      <c r="H27" s="18">
        <f t="shared" si="14"/>
        <v>44872</v>
      </c>
      <c r="I27" s="18">
        <f t="shared" si="15"/>
        <v>44875</v>
      </c>
      <c r="J27" s="18">
        <f t="shared" si="16"/>
        <v>44876</v>
      </c>
      <c r="K27" s="42">
        <v>44886</v>
      </c>
      <c r="L27" s="19">
        <v>44896</v>
      </c>
      <c r="M27" s="19">
        <v>44897</v>
      </c>
      <c r="N27" s="41">
        <v>44907</v>
      </c>
      <c r="O27" s="126"/>
      <c r="P27" s="126"/>
      <c r="Q27" s="115"/>
      <c r="R27"/>
      <c r="S27" s="30">
        <v>44882</v>
      </c>
    </row>
    <row r="28" spans="2:19" hidden="1" x14ac:dyDescent="0.3">
      <c r="B28" s="144"/>
      <c r="C28" s="20">
        <f t="shared" si="5"/>
        <v>44858</v>
      </c>
      <c r="D28" s="18">
        <f t="shared" si="6"/>
        <v>44872</v>
      </c>
      <c r="E28" s="18">
        <f t="shared" si="9"/>
        <v>44879</v>
      </c>
      <c r="F28" s="19">
        <f t="shared" si="1"/>
        <v>44886</v>
      </c>
      <c r="G28" s="19">
        <f t="shared" si="13"/>
        <v>44893</v>
      </c>
      <c r="H28" s="18">
        <f t="shared" si="14"/>
        <v>44900</v>
      </c>
      <c r="I28" s="18">
        <f t="shared" si="15"/>
        <v>44903</v>
      </c>
      <c r="J28" s="18">
        <f t="shared" si="16"/>
        <v>44904</v>
      </c>
      <c r="K28" s="42">
        <v>44914</v>
      </c>
      <c r="L28" s="19">
        <v>44923</v>
      </c>
      <c r="M28" s="19">
        <v>44924</v>
      </c>
      <c r="N28" s="41">
        <v>44935</v>
      </c>
      <c r="O28" s="19">
        <f>WORKDAY(P28, - 1)</f>
        <v>44958</v>
      </c>
      <c r="P28" s="19">
        <f>WORKDAY(Q28, - 6)</f>
        <v>44959</v>
      </c>
      <c r="Q28" s="77">
        <v>44967</v>
      </c>
      <c r="R28"/>
      <c r="S28" s="30">
        <v>44910</v>
      </c>
    </row>
    <row r="29" spans="2:19" hidden="1" x14ac:dyDescent="0.3">
      <c r="B29" s="144"/>
      <c r="C29" s="20">
        <f t="shared" si="5"/>
        <v>44893</v>
      </c>
      <c r="D29" s="18">
        <f t="shared" si="6"/>
        <v>44907</v>
      </c>
      <c r="E29" s="18">
        <f t="shared" si="9"/>
        <v>44914</v>
      </c>
      <c r="F29" s="19">
        <f t="shared" si="1"/>
        <v>44921</v>
      </c>
      <c r="G29" s="19">
        <f t="shared" si="13"/>
        <v>44928</v>
      </c>
      <c r="H29" s="18">
        <f t="shared" si="14"/>
        <v>44935</v>
      </c>
      <c r="I29" s="18">
        <f t="shared" si="15"/>
        <v>44938</v>
      </c>
      <c r="J29" s="18">
        <f t="shared" si="16"/>
        <v>44939</v>
      </c>
      <c r="K29" s="42">
        <v>44949</v>
      </c>
      <c r="L29" s="19">
        <v>44959</v>
      </c>
      <c r="M29" s="19">
        <v>44960</v>
      </c>
      <c r="N29" s="41">
        <v>44970</v>
      </c>
      <c r="O29" s="44">
        <f>WORKDAY(P29, - 1)</f>
        <v>45000</v>
      </c>
      <c r="P29" s="44">
        <f>WORKDAY(Q29, - 6)</f>
        <v>45001</v>
      </c>
      <c r="Q29" s="76">
        <v>45009</v>
      </c>
      <c r="R29"/>
      <c r="S29" s="30">
        <v>44945</v>
      </c>
    </row>
    <row r="30" spans="2:19" hidden="1" x14ac:dyDescent="0.3">
      <c r="B30" s="144"/>
      <c r="C30" s="20">
        <f t="shared" si="5"/>
        <v>44928</v>
      </c>
      <c r="D30" s="18">
        <f t="shared" si="6"/>
        <v>44942</v>
      </c>
      <c r="E30" s="18">
        <f t="shared" si="9"/>
        <v>44949</v>
      </c>
      <c r="F30" s="19">
        <f t="shared" si="1"/>
        <v>44956</v>
      </c>
      <c r="G30" s="19">
        <f t="shared" si="13"/>
        <v>44963</v>
      </c>
      <c r="H30" s="18">
        <f t="shared" si="14"/>
        <v>44970</v>
      </c>
      <c r="I30" s="18">
        <f t="shared" si="15"/>
        <v>44973</v>
      </c>
      <c r="J30" s="18">
        <f t="shared" si="16"/>
        <v>44974</v>
      </c>
      <c r="K30" s="42">
        <v>44984</v>
      </c>
      <c r="L30" s="19">
        <v>44994</v>
      </c>
      <c r="M30" s="19">
        <v>44995</v>
      </c>
      <c r="N30" s="66">
        <v>45005</v>
      </c>
      <c r="O30" s="127">
        <f>WORKDAY(P30, - 1)</f>
        <v>45077</v>
      </c>
      <c r="P30" s="127">
        <f>WORKDAY(Q30, - 6)</f>
        <v>45078</v>
      </c>
      <c r="Q30" s="114">
        <v>45086</v>
      </c>
      <c r="R30"/>
      <c r="S30" s="30">
        <v>44973</v>
      </c>
    </row>
    <row r="31" spans="2:19" hidden="1" x14ac:dyDescent="0.3">
      <c r="B31" s="144"/>
      <c r="C31" s="20">
        <f t="shared" si="5"/>
        <v>44956</v>
      </c>
      <c r="D31" s="18">
        <f t="shared" si="6"/>
        <v>44970</v>
      </c>
      <c r="E31" s="18">
        <f t="shared" si="9"/>
        <v>44977</v>
      </c>
      <c r="F31" s="19">
        <f t="shared" si="1"/>
        <v>44984</v>
      </c>
      <c r="G31" s="19">
        <f t="shared" si="13"/>
        <v>44991</v>
      </c>
      <c r="H31" s="18">
        <f t="shared" si="14"/>
        <v>44998</v>
      </c>
      <c r="I31" s="18">
        <f t="shared" si="15"/>
        <v>45001</v>
      </c>
      <c r="J31" s="18">
        <f t="shared" si="16"/>
        <v>45002</v>
      </c>
      <c r="K31" s="42">
        <v>45012</v>
      </c>
      <c r="L31" s="19">
        <v>45020</v>
      </c>
      <c r="M31" s="19">
        <v>45021</v>
      </c>
      <c r="N31" s="66">
        <v>45033</v>
      </c>
      <c r="O31" s="126"/>
      <c r="P31" s="126"/>
      <c r="Q31" s="115"/>
      <c r="R31"/>
      <c r="S31" s="30">
        <v>45001</v>
      </c>
    </row>
    <row r="32" spans="2:19" x14ac:dyDescent="0.3">
      <c r="B32" s="144"/>
      <c r="C32" s="20">
        <f t="shared" si="5"/>
        <v>44985</v>
      </c>
      <c r="D32" s="18">
        <f t="shared" si="6"/>
        <v>44999</v>
      </c>
      <c r="E32" s="18">
        <f t="shared" si="9"/>
        <v>45006</v>
      </c>
      <c r="F32" s="19">
        <f t="shared" si="1"/>
        <v>45013</v>
      </c>
      <c r="G32" s="19">
        <f t="shared" si="13"/>
        <v>45020</v>
      </c>
      <c r="H32" s="18">
        <f t="shared" si="14"/>
        <v>45027</v>
      </c>
      <c r="I32" s="98">
        <f t="shared" si="15"/>
        <v>45030</v>
      </c>
      <c r="J32" s="98">
        <f t="shared" si="16"/>
        <v>45033</v>
      </c>
      <c r="K32" s="90">
        <v>45041</v>
      </c>
      <c r="L32" s="155">
        <v>45085</v>
      </c>
      <c r="M32" s="155">
        <v>45086</v>
      </c>
      <c r="N32" s="154">
        <v>45096</v>
      </c>
      <c r="O32" s="151">
        <f>WORKDAY(P32, - 1)</f>
        <v>45119</v>
      </c>
      <c r="P32" s="151">
        <f>WORKDAY(Q32, - 6)</f>
        <v>45120</v>
      </c>
      <c r="Q32" s="153">
        <v>45128</v>
      </c>
      <c r="R32"/>
      <c r="S32" s="30">
        <v>45036</v>
      </c>
    </row>
    <row r="33" spans="2:19" x14ac:dyDescent="0.3">
      <c r="B33" s="144"/>
      <c r="C33" s="20">
        <f t="shared" si="5"/>
        <v>45012</v>
      </c>
      <c r="D33" s="18">
        <f t="shared" si="6"/>
        <v>45026</v>
      </c>
      <c r="E33" s="18">
        <f t="shared" si="9"/>
        <v>45033</v>
      </c>
      <c r="F33" s="19">
        <f t="shared" si="1"/>
        <v>45040</v>
      </c>
      <c r="G33" s="19">
        <f t="shared" si="13"/>
        <v>45047</v>
      </c>
      <c r="H33" s="18">
        <f t="shared" si="14"/>
        <v>45054</v>
      </c>
      <c r="I33" s="98">
        <v>45057</v>
      </c>
      <c r="J33" s="98">
        <f>WORKDAY(I33, 1)</f>
        <v>45058</v>
      </c>
      <c r="K33" s="97">
        <v>45068</v>
      </c>
      <c r="L33" s="156"/>
      <c r="M33" s="157"/>
      <c r="N33" s="154"/>
      <c r="O33" s="152"/>
      <c r="P33" s="152"/>
      <c r="Q33" s="153"/>
      <c r="R33"/>
      <c r="S33" s="30">
        <v>45064</v>
      </c>
    </row>
    <row r="34" spans="2:19" x14ac:dyDescent="0.3">
      <c r="B34" s="144"/>
      <c r="C34" s="20">
        <f t="shared" ref="C34:C43" si="17">WORKDAY(D34, - 10)</f>
        <v>45047</v>
      </c>
      <c r="D34" s="18">
        <f t="shared" ref="D34:D43" si="18">WORKDAY(E34, - 5)</f>
        <v>45061</v>
      </c>
      <c r="E34" s="18">
        <f t="shared" ref="E34:E43" si="19">WORKDAY(F34, - 5)</f>
        <v>45068</v>
      </c>
      <c r="F34" s="19">
        <f t="shared" ref="F34:F43" si="20">WORKDAY(G34, - 5)</f>
        <v>45075</v>
      </c>
      <c r="G34" s="19">
        <f t="shared" ref="G34:G43" si="21">WORKDAY(H34, - 5)</f>
        <v>45082</v>
      </c>
      <c r="H34" s="18">
        <f t="shared" ref="H34:H43" si="22">WORKDAY(I34, - 3)</f>
        <v>45089</v>
      </c>
      <c r="I34" s="98">
        <v>45092</v>
      </c>
      <c r="J34" s="98">
        <f t="shared" ref="J34:J43" si="23">WORKDAY(I34, 1)</f>
        <v>45093</v>
      </c>
      <c r="K34" s="99">
        <v>45103</v>
      </c>
      <c r="L34" s="98">
        <v>45120</v>
      </c>
      <c r="M34" s="98">
        <f>WORKDAY(L34, 1)</f>
        <v>45121</v>
      </c>
      <c r="N34" s="100">
        <v>45131</v>
      </c>
      <c r="O34" s="151">
        <f>WORKDAY(P34, - 1)</f>
        <v>45175</v>
      </c>
      <c r="P34" s="151">
        <f>WORKDAY(Q34, - 6)</f>
        <v>45176</v>
      </c>
      <c r="Q34" s="153">
        <v>45184</v>
      </c>
      <c r="R34"/>
      <c r="S34" s="48"/>
    </row>
    <row r="35" spans="2:19" x14ac:dyDescent="0.3">
      <c r="B35" s="144"/>
      <c r="C35" s="20">
        <f t="shared" si="17"/>
        <v>45075</v>
      </c>
      <c r="D35" s="18">
        <f t="shared" si="18"/>
        <v>45089</v>
      </c>
      <c r="E35" s="18">
        <f t="shared" si="19"/>
        <v>45096</v>
      </c>
      <c r="F35" s="19">
        <f t="shared" si="20"/>
        <v>45103</v>
      </c>
      <c r="G35" s="19">
        <f t="shared" si="21"/>
        <v>45110</v>
      </c>
      <c r="H35" s="18">
        <f t="shared" si="22"/>
        <v>45117</v>
      </c>
      <c r="I35" s="98">
        <v>45120</v>
      </c>
      <c r="J35" s="98">
        <f t="shared" si="23"/>
        <v>45121</v>
      </c>
      <c r="K35" s="99">
        <v>45132</v>
      </c>
      <c r="L35" s="98">
        <v>45141</v>
      </c>
      <c r="M35" s="98">
        <f t="shared" ref="M35:M43" si="24">WORKDAY(L35, 1)</f>
        <v>45142</v>
      </c>
      <c r="N35" s="100">
        <v>45152</v>
      </c>
      <c r="O35" s="152"/>
      <c r="P35" s="152"/>
      <c r="Q35" s="153"/>
      <c r="R35"/>
      <c r="S35" s="48"/>
    </row>
    <row r="36" spans="2:19" x14ac:dyDescent="0.3">
      <c r="B36" s="144"/>
      <c r="C36" s="20">
        <f t="shared" si="17"/>
        <v>45103</v>
      </c>
      <c r="D36" s="18">
        <f t="shared" si="18"/>
        <v>45117</v>
      </c>
      <c r="E36" s="18">
        <f t="shared" si="19"/>
        <v>45124</v>
      </c>
      <c r="F36" s="19">
        <f t="shared" si="20"/>
        <v>45131</v>
      </c>
      <c r="G36" s="19">
        <f t="shared" si="21"/>
        <v>45138</v>
      </c>
      <c r="H36" s="18">
        <f t="shared" si="22"/>
        <v>45145</v>
      </c>
      <c r="I36" s="98">
        <v>45148</v>
      </c>
      <c r="J36" s="98">
        <f t="shared" si="23"/>
        <v>45149</v>
      </c>
      <c r="K36" s="99">
        <v>45159</v>
      </c>
      <c r="L36" s="98">
        <v>45176</v>
      </c>
      <c r="M36" s="98">
        <f t="shared" si="24"/>
        <v>45177</v>
      </c>
      <c r="N36" s="100">
        <v>45187</v>
      </c>
      <c r="O36" s="101">
        <f t="shared" ref="O36:O37" si="25">WORKDAY(P36, - 1)</f>
        <v>45203</v>
      </c>
      <c r="P36" s="101">
        <f t="shared" ref="P36:P37" si="26">WORKDAY(Q36, - 6)</f>
        <v>45204</v>
      </c>
      <c r="Q36" s="102">
        <v>45212</v>
      </c>
      <c r="R36"/>
      <c r="S36" s="48"/>
    </row>
    <row r="37" spans="2:19" x14ac:dyDescent="0.3">
      <c r="B37" s="144"/>
      <c r="C37" s="20">
        <f t="shared" si="17"/>
        <v>45138</v>
      </c>
      <c r="D37" s="18">
        <f t="shared" si="18"/>
        <v>45152</v>
      </c>
      <c r="E37" s="18">
        <f t="shared" si="19"/>
        <v>45159</v>
      </c>
      <c r="F37" s="19">
        <f t="shared" si="20"/>
        <v>45166</v>
      </c>
      <c r="G37" s="19">
        <f t="shared" si="21"/>
        <v>45173</v>
      </c>
      <c r="H37" s="18">
        <f t="shared" si="22"/>
        <v>45180</v>
      </c>
      <c r="I37" s="98">
        <v>45183</v>
      </c>
      <c r="J37" s="98">
        <f t="shared" si="23"/>
        <v>45184</v>
      </c>
      <c r="K37" s="99">
        <v>45194</v>
      </c>
      <c r="L37" s="98">
        <v>45204</v>
      </c>
      <c r="M37" s="98">
        <f t="shared" si="24"/>
        <v>45205</v>
      </c>
      <c r="N37" s="100">
        <v>45215</v>
      </c>
      <c r="O37" s="101">
        <f t="shared" si="25"/>
        <v>45238</v>
      </c>
      <c r="P37" s="101">
        <f t="shared" si="26"/>
        <v>45239</v>
      </c>
      <c r="Q37" s="102">
        <v>45247</v>
      </c>
      <c r="R37"/>
      <c r="S37" s="48"/>
    </row>
    <row r="38" spans="2:19" x14ac:dyDescent="0.3">
      <c r="B38" s="144"/>
      <c r="C38" s="20">
        <f t="shared" si="17"/>
        <v>45166</v>
      </c>
      <c r="D38" s="18">
        <f t="shared" si="18"/>
        <v>45180</v>
      </c>
      <c r="E38" s="18">
        <f t="shared" si="19"/>
        <v>45187</v>
      </c>
      <c r="F38" s="19">
        <f t="shared" si="20"/>
        <v>45194</v>
      </c>
      <c r="G38" s="19">
        <f t="shared" si="21"/>
        <v>45201</v>
      </c>
      <c r="H38" s="18">
        <f t="shared" si="22"/>
        <v>45208</v>
      </c>
      <c r="I38" s="98">
        <v>45211</v>
      </c>
      <c r="J38" s="98">
        <f t="shared" si="23"/>
        <v>45212</v>
      </c>
      <c r="K38" s="99">
        <v>45222</v>
      </c>
      <c r="L38" s="98">
        <v>45232</v>
      </c>
      <c r="M38" s="98">
        <f t="shared" si="24"/>
        <v>45233</v>
      </c>
      <c r="N38" s="100">
        <v>45243</v>
      </c>
      <c r="O38" s="151">
        <f>WORKDAY(P38, - 1)</f>
        <v>45294</v>
      </c>
      <c r="P38" s="151">
        <f>WORKDAY(Q38, - 6)</f>
        <v>45295</v>
      </c>
      <c r="Q38" s="153">
        <v>45303</v>
      </c>
      <c r="R38"/>
      <c r="S38" s="48"/>
    </row>
    <row r="39" spans="2:19" x14ac:dyDescent="0.3">
      <c r="B39" s="144"/>
      <c r="C39" s="20">
        <f t="shared" si="17"/>
        <v>45194</v>
      </c>
      <c r="D39" s="18">
        <f t="shared" si="18"/>
        <v>45208</v>
      </c>
      <c r="E39" s="18">
        <f t="shared" si="19"/>
        <v>45215</v>
      </c>
      <c r="F39" s="19">
        <f t="shared" si="20"/>
        <v>45222</v>
      </c>
      <c r="G39" s="19">
        <f t="shared" si="21"/>
        <v>45229</v>
      </c>
      <c r="H39" s="18">
        <f t="shared" si="22"/>
        <v>45236</v>
      </c>
      <c r="I39" s="98">
        <v>45239</v>
      </c>
      <c r="J39" s="98">
        <f t="shared" si="23"/>
        <v>45240</v>
      </c>
      <c r="K39" s="99">
        <v>45250</v>
      </c>
      <c r="L39" s="98">
        <v>45260</v>
      </c>
      <c r="M39" s="98">
        <f t="shared" si="24"/>
        <v>45261</v>
      </c>
      <c r="N39" s="100">
        <v>45271</v>
      </c>
      <c r="O39" s="152"/>
      <c r="P39" s="152"/>
      <c r="Q39" s="153"/>
      <c r="R39"/>
      <c r="S39" s="48"/>
    </row>
    <row r="40" spans="2:19" x14ac:dyDescent="0.3">
      <c r="B40" s="144"/>
      <c r="C40" s="20">
        <f t="shared" si="17"/>
        <v>45222</v>
      </c>
      <c r="D40" s="18">
        <f t="shared" si="18"/>
        <v>45236</v>
      </c>
      <c r="E40" s="18">
        <f t="shared" si="19"/>
        <v>45243</v>
      </c>
      <c r="F40" s="19">
        <f t="shared" si="20"/>
        <v>45250</v>
      </c>
      <c r="G40" s="19">
        <f t="shared" si="21"/>
        <v>45257</v>
      </c>
      <c r="H40" s="18">
        <f t="shared" si="22"/>
        <v>45264</v>
      </c>
      <c r="I40" s="98">
        <v>45267</v>
      </c>
      <c r="J40" s="98">
        <f t="shared" si="23"/>
        <v>45268</v>
      </c>
      <c r="K40" s="99">
        <v>45278</v>
      </c>
      <c r="L40" s="98">
        <v>45295</v>
      </c>
      <c r="M40" s="98">
        <f t="shared" si="24"/>
        <v>45296</v>
      </c>
      <c r="N40" s="100">
        <v>45306</v>
      </c>
      <c r="O40" s="101">
        <f t="shared" ref="O40:O41" si="27">WORKDAY(P40, - 1)</f>
        <v>44957</v>
      </c>
      <c r="P40" s="101">
        <f t="shared" ref="P40:P41" si="28">WORKDAY(Q40, - 6)</f>
        <v>44958</v>
      </c>
      <c r="Q40" s="102">
        <v>44966</v>
      </c>
      <c r="R40"/>
      <c r="S40" s="48"/>
    </row>
    <row r="41" spans="2:19" x14ac:dyDescent="0.3">
      <c r="B41" s="144"/>
      <c r="C41" s="20">
        <f t="shared" si="17"/>
        <v>45257</v>
      </c>
      <c r="D41" s="18">
        <f t="shared" si="18"/>
        <v>45271</v>
      </c>
      <c r="E41" s="18">
        <f t="shared" si="19"/>
        <v>45278</v>
      </c>
      <c r="F41" s="19">
        <f t="shared" si="20"/>
        <v>45285</v>
      </c>
      <c r="G41" s="19">
        <f t="shared" si="21"/>
        <v>45292</v>
      </c>
      <c r="H41" s="18">
        <f t="shared" si="22"/>
        <v>45299</v>
      </c>
      <c r="I41" s="98">
        <v>45302</v>
      </c>
      <c r="J41" s="98">
        <f t="shared" si="23"/>
        <v>45303</v>
      </c>
      <c r="K41" s="99">
        <v>45313</v>
      </c>
      <c r="L41" s="98">
        <v>45323</v>
      </c>
      <c r="M41" s="98">
        <f t="shared" si="24"/>
        <v>45324</v>
      </c>
      <c r="N41" s="100">
        <v>45334</v>
      </c>
      <c r="O41" s="101">
        <f t="shared" si="27"/>
        <v>44991</v>
      </c>
      <c r="P41" s="101">
        <f t="shared" si="28"/>
        <v>44992</v>
      </c>
      <c r="Q41" s="102">
        <v>45000</v>
      </c>
      <c r="R41"/>
      <c r="S41" s="48"/>
    </row>
    <row r="42" spans="2:19" x14ac:dyDescent="0.3">
      <c r="B42" s="144"/>
      <c r="C42" s="20">
        <f t="shared" si="17"/>
        <v>45292</v>
      </c>
      <c r="D42" s="18">
        <f t="shared" si="18"/>
        <v>45306</v>
      </c>
      <c r="E42" s="18">
        <f t="shared" si="19"/>
        <v>45313</v>
      </c>
      <c r="F42" s="19">
        <f t="shared" si="20"/>
        <v>45320</v>
      </c>
      <c r="G42" s="19">
        <f t="shared" si="21"/>
        <v>45327</v>
      </c>
      <c r="H42" s="18">
        <f t="shared" si="22"/>
        <v>45334</v>
      </c>
      <c r="I42" s="98">
        <v>45337</v>
      </c>
      <c r="J42" s="98">
        <f t="shared" si="23"/>
        <v>45338</v>
      </c>
      <c r="K42" s="99">
        <v>45348</v>
      </c>
      <c r="L42" s="98">
        <v>45358</v>
      </c>
      <c r="M42" s="98">
        <f t="shared" si="24"/>
        <v>45359</v>
      </c>
      <c r="N42" s="100">
        <v>45369</v>
      </c>
      <c r="O42" s="151">
        <f>WORKDAY(P42, - 1)</f>
        <v>45082</v>
      </c>
      <c r="P42" s="151">
        <f>WORKDAY(Q42, - 6)</f>
        <v>45083</v>
      </c>
      <c r="Q42" s="153">
        <v>45091</v>
      </c>
      <c r="R42"/>
      <c r="S42" s="48"/>
    </row>
    <row r="43" spans="2:19" x14ac:dyDescent="0.3">
      <c r="B43" s="144"/>
      <c r="C43" s="20">
        <f t="shared" si="17"/>
        <v>45320</v>
      </c>
      <c r="D43" s="18">
        <f t="shared" si="18"/>
        <v>45334</v>
      </c>
      <c r="E43" s="18">
        <f t="shared" si="19"/>
        <v>45341</v>
      </c>
      <c r="F43" s="19">
        <f t="shared" si="20"/>
        <v>45348</v>
      </c>
      <c r="G43" s="19">
        <f t="shared" si="21"/>
        <v>45355</v>
      </c>
      <c r="H43" s="18">
        <f t="shared" si="22"/>
        <v>45362</v>
      </c>
      <c r="I43" s="98">
        <v>45365</v>
      </c>
      <c r="J43" s="98">
        <f t="shared" si="23"/>
        <v>45366</v>
      </c>
      <c r="K43" s="99">
        <v>45376</v>
      </c>
      <c r="L43" s="98">
        <v>45386</v>
      </c>
      <c r="M43" s="98">
        <f t="shared" si="24"/>
        <v>45387</v>
      </c>
      <c r="N43" s="100">
        <v>45397</v>
      </c>
      <c r="O43" s="152"/>
      <c r="P43" s="152"/>
      <c r="Q43" s="153"/>
      <c r="R43"/>
      <c r="S43" s="48"/>
    </row>
    <row r="44" spans="2:19" x14ac:dyDescent="0.3">
      <c r="B44" s="144"/>
      <c r="C44" s="88"/>
      <c r="D44" s="89"/>
      <c r="E44" s="89"/>
      <c r="F44" s="89"/>
      <c r="G44" s="89"/>
      <c r="H44" s="89"/>
      <c r="I44" s="103"/>
      <c r="J44" s="103"/>
      <c r="K44" s="91"/>
      <c r="L44" s="103"/>
      <c r="M44" s="103"/>
      <c r="N44" s="100">
        <v>45467</v>
      </c>
      <c r="O44" s="103"/>
      <c r="P44" s="103"/>
      <c r="Q44" s="104"/>
      <c r="R44"/>
      <c r="S44" s="48"/>
    </row>
    <row r="45" spans="2:19" x14ac:dyDescent="0.3">
      <c r="B45" s="144"/>
      <c r="C45" s="146" t="s">
        <v>47</v>
      </c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8"/>
      <c r="R45"/>
      <c r="S45" s="48" t="s">
        <v>20</v>
      </c>
    </row>
    <row r="46" spans="2:19" x14ac:dyDescent="0.3">
      <c r="B46" s="144"/>
      <c r="C46" s="43"/>
      <c r="D46" s="46"/>
      <c r="E46" s="46"/>
      <c r="F46" s="44"/>
      <c r="G46" s="44"/>
      <c r="H46" s="46"/>
      <c r="I46" s="46"/>
      <c r="J46" s="46"/>
      <c r="K46" s="84"/>
      <c r="L46" s="7"/>
      <c r="M46" s="44"/>
      <c r="N46" s="85"/>
      <c r="O46" s="7"/>
      <c r="P46" s="7"/>
      <c r="Q46" s="86"/>
      <c r="R46"/>
      <c r="S46" s="48" t="s">
        <v>20</v>
      </c>
    </row>
    <row r="47" spans="2:19" ht="101.25" customHeight="1" x14ac:dyDescent="0.3">
      <c r="B47" s="144"/>
      <c r="C47" s="43" t="s">
        <v>13</v>
      </c>
      <c r="D47" s="44"/>
      <c r="E47" s="44"/>
      <c r="F47" s="44"/>
      <c r="G47" s="44"/>
      <c r="H47" s="44"/>
      <c r="I47" s="44"/>
      <c r="J47" s="44"/>
      <c r="K47" s="45"/>
      <c r="L47" s="46"/>
      <c r="M47" s="44"/>
      <c r="N47" s="47"/>
      <c r="O47" s="46"/>
      <c r="P47" s="46"/>
      <c r="Q47" s="76"/>
      <c r="R47"/>
      <c r="S47" s="48"/>
    </row>
    <row r="48" spans="2:19" ht="15" thickBot="1" x14ac:dyDescent="0.35">
      <c r="B48" s="145"/>
      <c r="C48" s="79"/>
      <c r="D48" s="80"/>
      <c r="E48" s="80"/>
      <c r="F48" s="80"/>
      <c r="G48" s="80"/>
      <c r="H48" s="80"/>
      <c r="I48" s="80"/>
      <c r="J48" s="80"/>
      <c r="K48" s="81"/>
      <c r="L48" s="80"/>
      <c r="M48" s="80"/>
      <c r="N48" s="82"/>
      <c r="O48" s="80"/>
      <c r="P48" s="80"/>
      <c r="Q48" s="83"/>
      <c r="R48"/>
      <c r="S48" s="31"/>
    </row>
    <row r="50" spans="9:9" x14ac:dyDescent="0.3">
      <c r="I50" s="24"/>
    </row>
    <row r="51" spans="9:9" x14ac:dyDescent="0.3">
      <c r="I51" s="24"/>
    </row>
    <row r="52" spans="9:9" x14ac:dyDescent="0.3">
      <c r="I52" s="24"/>
    </row>
  </sheetData>
  <mergeCells count="59">
    <mergeCell ref="Q38:Q39"/>
    <mergeCell ref="Q42:Q43"/>
    <mergeCell ref="O42:O43"/>
    <mergeCell ref="P42:P43"/>
    <mergeCell ref="O38:O39"/>
    <mergeCell ref="P38:P39"/>
    <mergeCell ref="O34:O35"/>
    <mergeCell ref="P34:P35"/>
    <mergeCell ref="Q34:Q35"/>
    <mergeCell ref="N32:N33"/>
    <mergeCell ref="L32:L33"/>
    <mergeCell ref="M32:M33"/>
    <mergeCell ref="Q32:Q33"/>
    <mergeCell ref="P32:P33"/>
    <mergeCell ref="O32:O33"/>
    <mergeCell ref="P26:P27"/>
    <mergeCell ref="O26:O27"/>
    <mergeCell ref="B6:B7"/>
    <mergeCell ref="C8:C9"/>
    <mergeCell ref="C6:C7"/>
    <mergeCell ref="B10:B48"/>
    <mergeCell ref="O30:O31"/>
    <mergeCell ref="P30:P31"/>
    <mergeCell ref="C45:Q45"/>
    <mergeCell ref="Q22:Q23"/>
    <mergeCell ref="P22:P23"/>
    <mergeCell ref="O22:O23"/>
    <mergeCell ref="Q24:Q25"/>
    <mergeCell ref="Q13:Q15"/>
    <mergeCell ref="P13:P15"/>
    <mergeCell ref="O13:O15"/>
    <mergeCell ref="S6:S9"/>
    <mergeCell ref="N6:N7"/>
    <mergeCell ref="N8:N9"/>
    <mergeCell ref="Q6:Q7"/>
    <mergeCell ref="Q8:Q9"/>
    <mergeCell ref="B1:S2"/>
    <mergeCell ref="N4:N5"/>
    <mergeCell ref="K4:K5"/>
    <mergeCell ref="C4:C5"/>
    <mergeCell ref="O3:P3"/>
    <mergeCell ref="L3:M3"/>
    <mergeCell ref="B4:B5"/>
    <mergeCell ref="Q30:Q31"/>
    <mergeCell ref="B8:B9"/>
    <mergeCell ref="J6:J7"/>
    <mergeCell ref="K6:K7"/>
    <mergeCell ref="K8:K9"/>
    <mergeCell ref="Q11:Q12"/>
    <mergeCell ref="P11:P12"/>
    <mergeCell ref="O11:O12"/>
    <mergeCell ref="Q19:Q20"/>
    <mergeCell ref="P19:P20"/>
    <mergeCell ref="O19:O20"/>
    <mergeCell ref="P24:P25"/>
    <mergeCell ref="O24:O25"/>
    <mergeCell ref="Q26:Q27"/>
    <mergeCell ref="M6:M7"/>
    <mergeCell ref="L6:L7"/>
  </mergeCells>
  <pageMargins left="0.7" right="0.7" top="0.75" bottom="0.75" header="0.3" footer="0.3"/>
  <pageSetup paperSize="8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D8509A088C954194D037E08F8F0BD5" ma:contentTypeVersion="17" ma:contentTypeDescription="Create a new document." ma:contentTypeScope="" ma:versionID="173b1a23edc78d1d77d43d4ac9d16c4c">
  <xsd:schema xmlns:xsd="http://www.w3.org/2001/XMLSchema" xmlns:xs="http://www.w3.org/2001/XMLSchema" xmlns:p="http://schemas.microsoft.com/office/2006/metadata/properties" xmlns:ns2="755a0d59-b256-4de1-9ddb-9ca62c69ba47" xmlns:ns3="d35478cd-e016-49da-ade5-3307cd662a1e" targetNamespace="http://schemas.microsoft.com/office/2006/metadata/properties" ma:root="true" ma:fieldsID="7e5dcffb28857bd5b95ee628de58f88c" ns2:_="" ns3:_="">
    <xsd:import namespace="755a0d59-b256-4de1-9ddb-9ca62c69ba47"/>
    <xsd:import namespace="d35478cd-e016-49da-ade5-3307cd662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a0d59-b256-4de1-9ddb-9ca62c69b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49b27d-a8f4-4e0a-9d7a-7a66872d4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478cd-e016-49da-ade5-3307cd662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a01786-741b-40eb-8686-c4271b049e80}" ma:internalName="TaxCatchAll" ma:showField="CatchAllData" ma:web="d35478cd-e016-49da-ade5-3307cd662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5a0d59-b256-4de1-9ddb-9ca62c69ba47">
      <Terms xmlns="http://schemas.microsoft.com/office/infopath/2007/PartnerControls"/>
    </lcf76f155ced4ddcb4097134ff3c332f>
    <TaxCatchAll xmlns="d35478cd-e016-49da-ade5-3307cd662a1e" xsi:nil="true"/>
  </documentManagement>
</p:properties>
</file>

<file path=customXml/itemProps1.xml><?xml version="1.0" encoding="utf-8"?>
<ds:datastoreItem xmlns:ds="http://schemas.openxmlformats.org/officeDocument/2006/customXml" ds:itemID="{F2AC1780-F6FA-4AE9-AE1D-71FDF01776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5F3C0C-2C60-49B4-9FA9-93F67877D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a0d59-b256-4de1-9ddb-9ca62c69ba47"/>
    <ds:schemaRef ds:uri="d35478cd-e016-49da-ade5-3307cd662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F30747-D908-421E-8F99-268789E639B8}">
  <ds:schemaRefs>
    <ds:schemaRef ds:uri="http://schemas.openxmlformats.org/package/2006/metadata/core-properties"/>
    <ds:schemaRef ds:uri="http://schemas.microsoft.com/office/2006/documentManagement/types"/>
    <ds:schemaRef ds:uri="755a0d59-b256-4de1-9ddb-9ca62c69ba47"/>
    <ds:schemaRef ds:uri="http://purl.org/dc/elements/1.1/"/>
    <ds:schemaRef ds:uri="d35478cd-e016-49da-ade5-3307cd662a1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SOP old</vt:lpstr>
      <vt:lpstr>SLT EOB £1m - &lt;£5m</vt:lpstr>
      <vt:lpstr>IP-IB-WMCA £5m+</vt:lpstr>
    </vt:vector>
  </TitlesOfParts>
  <Manager/>
  <Company>WMCA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Janna Simpson</dc:creator>
  <cp:keywords/>
  <dc:description/>
  <cp:lastModifiedBy>Umesh Patel</cp:lastModifiedBy>
  <cp:revision/>
  <dcterms:created xsi:type="dcterms:W3CDTF">2021-03-23T14:56:43Z</dcterms:created>
  <dcterms:modified xsi:type="dcterms:W3CDTF">2023-07-06T11:00:49Z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0x010100A3D8509A088C954194D037E08F8F0BD5</vt:lpwstr>
  </property>
  <property fmtid="{D5CDD505-2E9C-101B-9397-08002B2CF9AE}" pid="3" name="MediaServiceImageTags">
    <vt:lpwstr/>
  </property>
</Properties>
</file>